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Annual TRAC 2019-20/Contextual ad hoc stats 2019-20/"/>
    </mc:Choice>
  </mc:AlternateContent>
  <xr:revisionPtr revIDLastSave="50" documentId="8_{F039749A-BFE0-4313-891E-3F3A7CC3DA54}" xr6:coauthVersionLast="47" xr6:coauthVersionMax="47" xr10:uidLastSave="{ECED3487-5948-47E7-AB62-B4A518FA33E9}"/>
  <bookViews>
    <workbookView xWindow="40920" yWindow="-120" windowWidth="29040" windowHeight="15840" xr2:uid="{14A2CB3C-F6AB-4412-BCF7-C4245368D620}"/>
  </bookViews>
  <sheets>
    <sheet name="Table 1" sheetId="5" r:id="rId1"/>
    <sheet name="Table 2" sheetId="1" r:id="rId2"/>
    <sheet name="Table 3" sheetId="9" r:id="rId3"/>
  </sheets>
  <definedNames>
    <definedName name="_AMO_UniqueIdentifier" hidden="1">"'e7841798-b9f5-4f34-abf2-e2380b946a43'"</definedName>
    <definedName name="DATE">'Table 2'!$B$3</definedName>
    <definedName name="DATE_FORMATTED">'Table 2'!$B$4</definedName>
    <definedName name="_xlnm.Print_Area" localSheetId="0">'Table 1'!$A$1:$I$44</definedName>
    <definedName name="_xlnm.Print_Area" localSheetId="1">'Table 2'!$A$1:$I$56</definedName>
    <definedName name="_xlnm.Print_Area" localSheetId="2">'Table 3'!$A$1:$I$25</definedName>
    <definedName name="T1_datacols_a">'Table 1'!$C$43:$D$43</definedName>
    <definedName name="T1_datacols_b">'Table 1'!$C$43</definedName>
    <definedName name="T1_rowtags1a">'Table 1'!$F$9:$F$13</definedName>
    <definedName name="T1_rowtags1b">'Table 1'!$F$14</definedName>
    <definedName name="T1_rowtags2a">'Table 1'!$F$16:$F$19</definedName>
    <definedName name="T1_rowtags2b">'Table 1'!$F$20</definedName>
    <definedName name="T1_rowtags3a">'Table 1'!$F$22:$F$25</definedName>
    <definedName name="T1_rowtags3b">'Table 1'!$F$26</definedName>
    <definedName name="T1_rowtags4a">'Table 1'!$F$28:$F$31</definedName>
    <definedName name="T1_rowtags4b">'Table 1'!$F$32</definedName>
    <definedName name="T1_rowtags5a">'Table 1'!$F$34:$F$36</definedName>
    <definedName name="T1_rowtags5b">'Table 1'!$F$37</definedName>
    <definedName name="T1_rowtags6a">'Table 1'!$F$39:$F$40</definedName>
    <definedName name="T1_rowtags6b">'Table 1'!$F$41</definedName>
    <definedName name="T1_rowvars">'Table 1'!$F$8</definedName>
    <definedName name="T2_datacols">'Table 2'!$D$58:$I$58</definedName>
    <definedName name="T2_hiderow">'Table 2'!$K$3</definedName>
    <definedName name="T2_rowtags1">'Table 2'!$K$8:$L$19</definedName>
    <definedName name="T2_rowtags2">'Table 2'!$K$21:$L$56</definedName>
    <definedName name="T2_rowvars">'Table 2'!$K$6:$L$6</definedName>
    <definedName name="T3_datacols">'Table 3'!$C$26:$G$26</definedName>
    <definedName name="T3_PROVCOUNT">'Table 3'!$I$26</definedName>
    <definedName name="T3_rowtags1">'Table 3'!$I$9:$I$11</definedName>
    <definedName name="T3_rowtags2">'Table 3'!$I$13:$I$15</definedName>
    <definedName name="T3_rowtags3">'Table 3'!$I$18:$I$20</definedName>
    <definedName name="T3_rowtags4">'Table 3'!$I$17</definedName>
    <definedName name="T3_rowtags5">'Table 3'!$I$22:$I$23</definedName>
    <definedName name="T3_rowvars">'Table 3'!$I$7</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9" l="1"/>
  <c r="B4" i="1"/>
  <c r="B3" i="5" s="1"/>
  <c r="B3" i="9" l="1"/>
</calcChain>
</file>

<file path=xl/sharedStrings.xml><?xml version="1.0" encoding="utf-8"?>
<sst xmlns="http://schemas.openxmlformats.org/spreadsheetml/2006/main" count="282" uniqueCount="117">
  <si>
    <t>Teaching</t>
  </si>
  <si>
    <t>Research</t>
  </si>
  <si>
    <t>Total</t>
  </si>
  <si>
    <t xml:space="preserve">Has a high-level adjustment been made to the time allocation data to adjust the proportions of time spent supporting TRAC activities due to the impact of COVID-19 on operating arrangements? </t>
  </si>
  <si>
    <t xml:space="preserve">Has a high-level adjustment been made to the time allocation data to identify any COVID-19 disrupted time? </t>
  </si>
  <si>
    <t>What method of time allocation does the institution use?</t>
  </si>
  <si>
    <t xml:space="preserve">What point in your time allocation cycle were you at in 2019-20? </t>
  </si>
  <si>
    <t xml:space="preserve">If time allocation data was collected in 2019-20 did you stop collecting time allocation data during the year due to COVID-19? </t>
  </si>
  <si>
    <t xml:space="preserve">Has the institution revised the cost drivers for 2019-20 due to the impact of COVID-19? </t>
  </si>
  <si>
    <t>Other- Income generating activity</t>
  </si>
  <si>
    <t>Other- Non-commercial activity</t>
  </si>
  <si>
    <t>Question and responses</t>
  </si>
  <si>
    <t>Number of responses</t>
  </si>
  <si>
    <t>Yes</t>
  </si>
  <si>
    <t>No, as not material</t>
  </si>
  <si>
    <t>No, as any disrupted time has been used on other activities</t>
  </si>
  <si>
    <t>No, as not applicable to the institution</t>
  </si>
  <si>
    <t>In-year retrospective</t>
  </si>
  <si>
    <t>Statistical</t>
  </si>
  <si>
    <t>Workload planning</t>
  </si>
  <si>
    <t>Dispensation - other method used</t>
  </si>
  <si>
    <t>No data collection due in 2019-20</t>
  </si>
  <si>
    <t>Whole institution collected in 2019-20</t>
  </si>
  <si>
    <t>1/3 of institution collected in 2019-20</t>
  </si>
  <si>
    <t>No, the 2019-20 time allocation data collection continued</t>
  </si>
  <si>
    <t>No</t>
  </si>
  <si>
    <t>01</t>
  </si>
  <si>
    <t>02</t>
  </si>
  <si>
    <t>03</t>
  </si>
  <si>
    <t>04</t>
  </si>
  <si>
    <t>05</t>
  </si>
  <si>
    <t>06</t>
  </si>
  <si>
    <t>07</t>
  </si>
  <si>
    <t>08</t>
  </si>
  <si>
    <t>09</t>
  </si>
  <si>
    <t>10</t>
  </si>
  <si>
    <t>11</t>
  </si>
  <si>
    <t>12</t>
  </si>
  <si>
    <t>TEACHING</t>
  </si>
  <si>
    <t>RESEARCH</t>
  </si>
  <si>
    <t>OTHER1</t>
  </si>
  <si>
    <t>OTHER2</t>
  </si>
  <si>
    <t>TOTAL</t>
  </si>
  <si>
    <t>SECTION</t>
  </si>
  <si>
    <t>PERCENT</t>
  </si>
  <si>
    <t>NUMBER</t>
  </si>
  <si>
    <t>N/A</t>
  </si>
  <si>
    <t>23</t>
  </si>
  <si>
    <t>24</t>
  </si>
  <si>
    <t>25</t>
  </si>
  <si>
    <t>26</t>
  </si>
  <si>
    <t>27</t>
  </si>
  <si>
    <t>28</t>
  </si>
  <si>
    <t>UK</t>
  </si>
  <si>
    <t>Peer groups A-B</t>
  </si>
  <si>
    <t>Dispensation</t>
  </si>
  <si>
    <t>GROUP</t>
  </si>
  <si>
    <t>AB</t>
  </si>
  <si>
    <t>DISP</t>
  </si>
  <si>
    <t>CDEF</t>
  </si>
  <si>
    <t>PROV_COUNT</t>
  </si>
  <si>
    <t>Group*</t>
  </si>
  <si>
    <t>Hide row</t>
  </si>
  <si>
    <t>YES</t>
  </si>
  <si>
    <t>Value of academic staff costs 2018-19 (£M)</t>
  </si>
  <si>
    <t>Increase/(decrease) in academic staff costs due to other, non-COVID-19 factors as a % of full economic cost 2019-20</t>
  </si>
  <si>
    <t>Increase/(decrease) in academic staff costs due to COVID-19 impact as a % of full economic cost 2019-20</t>
  </si>
  <si>
    <t>Full economic cost 2018-19 (£M)</t>
  </si>
  <si>
    <t>Full economic cost 2019-20 (£M)</t>
  </si>
  <si>
    <t>Increase/(decrease) in full economic cost (£M)</t>
  </si>
  <si>
    <t>Value of academic staff costs 2019-20 (£M)</t>
  </si>
  <si>
    <t>Increase/(decrease) in academic staff costs (£M)</t>
  </si>
  <si>
    <t>Changes in academic staff time allocation between TRAC activity categories due to COVID-19 impact (£M)</t>
  </si>
  <si>
    <t>Value attributable to COVID-19-related disruption to staff activity (£M)</t>
  </si>
  <si>
    <t>Other changes not due to COVID-19 (£M)</t>
  </si>
  <si>
    <t>Increase/(decrease) in academic staff costs due to COVID-19 impact (£M)</t>
  </si>
  <si>
    <t>TRAC full economic cost by activity</t>
  </si>
  <si>
    <t>Change in academic staff costs as a % of full economic cost</t>
  </si>
  <si>
    <t>Attributable to:</t>
  </si>
  <si>
    <t>Table 1: Summary of responses to associated questions in TRAC 2019-20 COVID-19 supplementary tables for UK higher education institutions</t>
  </si>
  <si>
    <t>Workload planning collected</t>
  </si>
  <si>
    <t>Table 2: Changes in the allocation of academic staff time and the associated costs for 2019-20 for UK higher education institutions</t>
  </si>
  <si>
    <t>Peer groups C-F (excl. Dispensation)</t>
  </si>
  <si>
    <t>2018-19 (% of academic staff time)</t>
  </si>
  <si>
    <t>2019-20 (% of academic staff time)</t>
  </si>
  <si>
    <t>Difference (% of academic staff time)</t>
  </si>
  <si>
    <t>2018-19 (Value of academic staff costs £M)</t>
  </si>
  <si>
    <t>2019-20 (Value of academic staff costs £M)</t>
  </si>
  <si>
    <t>Difference (Value of academic staff costs £M)</t>
  </si>
  <si>
    <t>Changes in academic staff time allocation between TRAC activity categories due to COVID-19 impact (Value of academic staff costs £M)</t>
  </si>
  <si>
    <t>Value attributable to COVID-19-related disruption to staff activity (Value of academic staff costs £M)</t>
  </si>
  <si>
    <t>Other changes not due to COVID-19 (Value of academic staff costs £M)</t>
  </si>
  <si>
    <t>Changes in academic staff time allocation between TRAC activity categories due to COVID-19 impact (as a % of the difference between years)</t>
  </si>
  <si>
    <t>Value attributable to COVID-19-related disruption to staff activity (as a % of the difference between years)</t>
  </si>
  <si>
    <t>Other changes not due to COVID-19 (as a % of the difference between years)</t>
  </si>
  <si>
    <t>Change in academic staff costs reported in COVID-19 supplementary tables</t>
  </si>
  <si>
    <t>Table 3: Comparison of academic staff costs with TRAC full economic costs for 2019-20 for UK higher education institutions and the changes in academic staff costs due to COVID-19 impacts</t>
  </si>
  <si>
    <t>Number of institutions</t>
  </si>
  <si>
    <t>Note: 'Proportion of responses' shows each response option as a proportion of genuine responses only, i.e. all institutions counted as 'N/A' have been omitted from the proportions.</t>
  </si>
  <si>
    <t>Proportion of responses</t>
  </si>
  <si>
    <t>Note: All values in this table are rounded to the precision shown. All calculations (totals, differences and percentages) have been calculated using unrounded values, therefore it may not be possible to recreate them using the rounded values in this table.</t>
  </si>
  <si>
    <t>Note 2: All values in this table are rounded to the precision shown. All calculations (totals, differences and percentages) have been calculated using unrounded values, therefore it may not be possible to recreate them using the rounded values in this table.</t>
  </si>
  <si>
    <t>30NOV21</t>
  </si>
  <si>
    <t>Annex A: Analysis of the Annual TRAC return COVID-19 supplementary tables 2019-20: experimental official statistics</t>
  </si>
  <si>
    <t>Yes, a high-level adjustment has been made as time allocation data was not collected in 2019-20</t>
  </si>
  <si>
    <t>Yes, a high-level adjustment has been made as data was not collected from all academic staff in 2019-20</t>
  </si>
  <si>
    <t>A high-level adjustment has been made as the time allocation data collected for 2019-20 or previous years has been reviewed due to the impact of COVID-19 for the remainder of the academic year</t>
  </si>
  <si>
    <t>No, a high-level adjustment has not been made as the impact is not material</t>
  </si>
  <si>
    <t>No, a high-level adjustment has not been made as data has been collected in 2019-20</t>
  </si>
  <si>
    <t>Yes, and a high-level adjustment has been made to compensate for any gap in the 2019-20 data collection</t>
  </si>
  <si>
    <t>Yes, but a high-level adjustment has not been made to the 2019-20 time allocation data</t>
  </si>
  <si>
    <t>Other - Income generating activity</t>
  </si>
  <si>
    <t>Other - Non-commercial activity</t>
  </si>
  <si>
    <t>2a. Percentage of academic staff time</t>
  </si>
  <si>
    <t>2b. Value of academic staff costs</t>
  </si>
  <si>
    <t>Users of this summary data should refer to the narrative provided in Analysis of the Annual TRAC return COVID-19 supplementary tables 2019-20, including the notes on interpretation on page 7 of that document</t>
  </si>
  <si>
    <t>Users of this summary data should refer to the narrative provided in Analysis of the Annual TRAC return COVID-19 supplementary tables 2019-20 including the notes on interpretation on page 7 of that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</si>
</sst>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0"/>
    <numFmt numFmtId="165" formatCode="#,##0;[Black]\(#,##0\)"/>
    <numFmt numFmtId="166" formatCode="#,##0.0%;[Black]\(#,##0.0%\)"/>
  </numFmts>
  <fonts count="14" x14ac:knownFonts="1">
    <font>
      <sz val="11"/>
      <color theme="1"/>
      <name val="Calibri"/>
      <family val="2"/>
      <scheme val="minor"/>
    </font>
    <font>
      <sz val="10"/>
      <name val="Arial"/>
      <family val="2"/>
    </font>
    <font>
      <i/>
      <sz val="10"/>
      <name val="Arial"/>
      <family val="2"/>
    </font>
    <font>
      <b/>
      <sz val="11"/>
      <name val="Arial"/>
      <family val="2"/>
    </font>
    <font>
      <b/>
      <sz val="12"/>
      <color rgb="FF002554"/>
      <name val="Arial"/>
      <family val="2"/>
    </font>
    <font>
      <b/>
      <sz val="10.5"/>
      <color theme="0"/>
      <name val="Arial"/>
      <family val="2"/>
    </font>
    <font>
      <sz val="10.5"/>
      <name val="Arial"/>
      <family val="2"/>
    </font>
    <font>
      <sz val="11"/>
      <color theme="1"/>
      <name val="Arial"/>
      <family val="2"/>
    </font>
    <font>
      <sz val="10.5"/>
      <color theme="1"/>
      <name val="Arial"/>
      <family val="2"/>
    </font>
    <font>
      <b/>
      <sz val="10.5"/>
      <color theme="1"/>
      <name val="Arial"/>
      <family val="2"/>
    </font>
    <font>
      <sz val="8"/>
      <name val="Calibri"/>
      <family val="2"/>
      <scheme val="minor"/>
    </font>
    <font>
      <b/>
      <sz val="10.5"/>
      <name val="Arial"/>
      <family val="2"/>
    </font>
    <font>
      <b/>
      <sz val="14"/>
      <color rgb="FF002554"/>
      <name val="Arial"/>
      <family val="2"/>
    </font>
    <font>
      <sz val="11"/>
      <color rgb="FF002554"/>
      <name val="Arial"/>
      <family val="2"/>
    </font>
  </fonts>
  <fills count="9">
    <fill>
      <patternFill patternType="none"/>
    </fill>
    <fill>
      <patternFill patternType="gray125"/>
    </fill>
    <fill>
      <patternFill patternType="solid">
        <fgColor rgb="FF002554"/>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8" tint="0.79998168889431442"/>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s>
  <cellStyleXfs count="3">
    <xf numFmtId="0" fontId="0" fillId="0" borderId="0"/>
    <xf numFmtId="9" fontId="1" fillId="0" borderId="0" applyFont="0" applyFill="0" applyBorder="0" applyAlignment="0" applyProtection="0"/>
    <xf numFmtId="164" fontId="1" fillId="0" borderId="0"/>
  </cellStyleXfs>
  <cellXfs count="137">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1" fillId="0" borderId="0" xfId="0" applyFont="1" applyAlignment="1">
      <alignment horizontal="left" vertical="center" wrapText="1"/>
    </xf>
    <xf numFmtId="0" fontId="5" fillId="2" borderId="6" xfId="0" applyFont="1" applyFill="1" applyBorder="1" applyAlignment="1">
      <alignment horizontal="right" wrapText="1"/>
    </xf>
    <xf numFmtId="0" fontId="5" fillId="2" borderId="7" xfId="0" applyFont="1" applyFill="1" applyBorder="1" applyAlignment="1">
      <alignment horizontal="right" wrapText="1"/>
    </xf>
    <xf numFmtId="0" fontId="5" fillId="2" borderId="8" xfId="0" applyFont="1" applyFill="1" applyBorder="1" applyAlignment="1">
      <alignment horizontal="right" wrapText="1"/>
    </xf>
    <xf numFmtId="0" fontId="4" fillId="0" borderId="0" xfId="0" applyFont="1" applyBorder="1" applyAlignment="1">
      <alignment vertical="center"/>
    </xf>
    <xf numFmtId="0" fontId="3" fillId="0" borderId="0" xfId="0" applyFont="1" applyBorder="1" applyAlignment="1">
      <alignment vertical="center"/>
    </xf>
    <xf numFmtId="0" fontId="7" fillId="0" borderId="0" xfId="0" applyFont="1" applyBorder="1"/>
    <xf numFmtId="0" fontId="7" fillId="0" borderId="0" xfId="0" applyFont="1"/>
    <xf numFmtId="0" fontId="8" fillId="0" borderId="0" xfId="0" applyFont="1"/>
    <xf numFmtId="0" fontId="8" fillId="0" borderId="2" xfId="0" applyFont="1" applyBorder="1" applyAlignment="1">
      <alignment wrapText="1"/>
    </xf>
    <xf numFmtId="0" fontId="8" fillId="0" borderId="4" xfId="0" applyFont="1" applyBorder="1" applyAlignment="1">
      <alignment wrapText="1"/>
    </xf>
    <xf numFmtId="0" fontId="5" fillId="2" borderId="6" xfId="0" applyFont="1" applyFill="1" applyBorder="1" applyAlignment="1">
      <alignment horizontal="left" wrapText="1"/>
    </xf>
    <xf numFmtId="0" fontId="8" fillId="0" borderId="0" xfId="0" applyFont="1" applyBorder="1"/>
    <xf numFmtId="49" fontId="7" fillId="0" borderId="0" xfId="0" applyNumberFormat="1" applyFont="1"/>
    <xf numFmtId="49" fontId="8" fillId="0" borderId="0" xfId="0" applyNumberFormat="1" applyFont="1"/>
    <xf numFmtId="0" fontId="7" fillId="4" borderId="0" xfId="0" applyFont="1" applyFill="1"/>
    <xf numFmtId="49" fontId="7" fillId="5" borderId="0" xfId="0" applyNumberFormat="1" applyFont="1" applyFill="1"/>
    <xf numFmtId="0" fontId="7" fillId="6" borderId="0" xfId="0" applyFont="1" applyFill="1"/>
    <xf numFmtId="0" fontId="8" fillId="6" borderId="0" xfId="0" applyFont="1" applyFill="1"/>
    <xf numFmtId="49" fontId="8" fillId="5" borderId="0" xfId="0" applyNumberFormat="1" applyFont="1" applyFill="1"/>
    <xf numFmtId="0" fontId="8" fillId="4" borderId="0" xfId="0" applyFont="1" applyFill="1"/>
    <xf numFmtId="0" fontId="8" fillId="0" borderId="0" xfId="0" applyFont="1" applyFill="1"/>
    <xf numFmtId="49" fontId="8" fillId="0" borderId="0" xfId="0" applyNumberFormat="1" applyFont="1" applyFill="1"/>
    <xf numFmtId="0" fontId="5" fillId="2" borderId="7" xfId="0" applyFont="1" applyFill="1" applyBorder="1" applyAlignment="1">
      <alignment horizontal="left" wrapText="1"/>
    </xf>
    <xf numFmtId="0" fontId="8" fillId="0" borderId="1" xfId="0" applyFont="1" applyBorder="1" applyAlignment="1">
      <alignment wrapText="1"/>
    </xf>
    <xf numFmtId="0" fontId="8" fillId="0" borderId="12" xfId="0" applyFont="1" applyBorder="1" applyAlignment="1">
      <alignment wrapText="1"/>
    </xf>
    <xf numFmtId="0" fontId="8" fillId="0" borderId="15" xfId="0" applyFont="1" applyBorder="1" applyAlignment="1">
      <alignment wrapText="1"/>
    </xf>
    <xf numFmtId="0" fontId="6" fillId="0" borderId="2" xfId="0" applyFont="1" applyBorder="1" applyAlignment="1">
      <alignment wrapText="1"/>
    </xf>
    <xf numFmtId="0" fontId="6" fillId="0" borderId="1" xfId="0" applyFont="1" applyBorder="1" applyAlignment="1">
      <alignment wrapText="1"/>
    </xf>
    <xf numFmtId="0" fontId="6" fillId="0" borderId="12" xfId="0" applyFont="1" applyBorder="1" applyAlignment="1">
      <alignment wrapText="1"/>
    </xf>
    <xf numFmtId="0" fontId="6" fillId="0" borderId="15" xfId="0" applyFont="1" applyBorder="1" applyAlignment="1">
      <alignment wrapText="1"/>
    </xf>
    <xf numFmtId="0" fontId="7" fillId="7" borderId="0" xfId="0" applyFont="1" applyFill="1"/>
    <xf numFmtId="0" fontId="6" fillId="0" borderId="0" xfId="0" applyFont="1" applyAlignment="1">
      <alignment vertical="center" wrapText="1"/>
    </xf>
    <xf numFmtId="165" fontId="8" fillId="0" borderId="0" xfId="0" applyNumberFormat="1" applyFont="1" applyBorder="1" applyAlignment="1">
      <alignment vertical="top"/>
    </xf>
    <xf numFmtId="166" fontId="8" fillId="0" borderId="11" xfId="0" applyNumberFormat="1" applyFont="1" applyBorder="1" applyAlignment="1">
      <alignment vertical="top"/>
    </xf>
    <xf numFmtId="0" fontId="9" fillId="0" borderId="2" xfId="0" applyFont="1" applyBorder="1" applyAlignment="1">
      <alignment vertical="top" wrapText="1"/>
    </xf>
    <xf numFmtId="0" fontId="8" fillId="3" borderId="3" xfId="0" applyFont="1" applyFill="1" applyBorder="1" applyAlignment="1">
      <alignment vertical="top"/>
    </xf>
    <xf numFmtId="0" fontId="8" fillId="3" borderId="9" xfId="0" applyFont="1" applyFill="1" applyBorder="1" applyAlignment="1">
      <alignment vertical="top"/>
    </xf>
    <xf numFmtId="0" fontId="8" fillId="0" borderId="1" xfId="0" applyFont="1" applyBorder="1" applyAlignment="1">
      <alignment horizontal="left" vertical="top" wrapText="1"/>
    </xf>
    <xf numFmtId="0" fontId="8" fillId="0" borderId="12" xfId="0" applyFont="1" applyBorder="1" applyAlignment="1">
      <alignment horizontal="left" vertical="top" wrapText="1"/>
    </xf>
    <xf numFmtId="165" fontId="8" fillId="0" borderId="13" xfId="0" applyNumberFormat="1" applyFont="1" applyBorder="1" applyAlignment="1">
      <alignment vertical="top"/>
    </xf>
    <xf numFmtId="166" fontId="8" fillId="0" borderId="14" xfId="0" applyNumberFormat="1" applyFont="1" applyBorder="1" applyAlignment="1">
      <alignment vertical="top"/>
    </xf>
    <xf numFmtId="0" fontId="8" fillId="0" borderId="4" xfId="0" applyFont="1" applyBorder="1" applyAlignment="1">
      <alignment horizontal="left" vertical="top" wrapText="1"/>
    </xf>
    <xf numFmtId="165" fontId="8" fillId="0" borderId="10" xfId="0" applyNumberFormat="1" applyFont="1" applyBorder="1" applyAlignment="1">
      <alignment vertical="top"/>
    </xf>
    <xf numFmtId="0" fontId="8" fillId="0" borderId="1" xfId="0" applyFont="1" applyBorder="1" applyAlignment="1">
      <alignment horizontal="left" vertical="top"/>
    </xf>
    <xf numFmtId="0" fontId="8" fillId="0" borderId="12" xfId="0" applyFont="1" applyBorder="1" applyAlignment="1">
      <alignment horizontal="left" vertical="top"/>
    </xf>
    <xf numFmtId="0" fontId="9" fillId="0" borderId="2" xfId="0" applyFont="1" applyBorder="1" applyAlignment="1">
      <alignment vertical="top"/>
    </xf>
    <xf numFmtId="49" fontId="8" fillId="5" borderId="0" xfId="0" applyNumberFormat="1" applyFont="1" applyFill="1" applyAlignment="1">
      <alignment vertical="top"/>
    </xf>
    <xf numFmtId="49" fontId="8" fillId="0" borderId="0" xfId="0" applyNumberFormat="1" applyFont="1" applyFill="1" applyAlignment="1">
      <alignment vertical="top"/>
    </xf>
    <xf numFmtId="0" fontId="6" fillId="0" borderId="4" xfId="0" applyFont="1" applyBorder="1" applyAlignment="1">
      <alignment wrapText="1"/>
    </xf>
    <xf numFmtId="0" fontId="8" fillId="0" borderId="1" xfId="0" applyFont="1" applyFill="1" applyBorder="1" applyAlignment="1">
      <alignment horizontal="left" vertical="top" wrapText="1"/>
    </xf>
    <xf numFmtId="165" fontId="8" fillId="0" borderId="0" xfId="0" applyNumberFormat="1" applyFont="1" applyFill="1" applyBorder="1" applyAlignment="1">
      <alignment vertical="top" wrapText="1"/>
    </xf>
    <xf numFmtId="165" fontId="8" fillId="0" borderId="11" xfId="0" applyNumberFormat="1" applyFont="1" applyFill="1" applyBorder="1" applyAlignment="1">
      <alignment vertical="top" wrapText="1"/>
    </xf>
    <xf numFmtId="0" fontId="8" fillId="0" borderId="4" xfId="0" applyFont="1" applyFill="1" applyBorder="1" applyAlignment="1">
      <alignment horizontal="left" vertical="top" wrapText="1"/>
    </xf>
    <xf numFmtId="165" fontId="8" fillId="0" borderId="10" xfId="0" applyNumberFormat="1" applyFont="1" applyFill="1" applyBorder="1" applyAlignment="1">
      <alignment vertical="top" wrapText="1"/>
    </xf>
    <xf numFmtId="165" fontId="8" fillId="0" borderId="5" xfId="0" applyNumberFormat="1" applyFont="1" applyFill="1" applyBorder="1" applyAlignment="1">
      <alignment vertical="top" wrapText="1"/>
    </xf>
    <xf numFmtId="0" fontId="8" fillId="0" borderId="0" xfId="0" applyFont="1" applyFill="1" applyBorder="1" applyAlignment="1">
      <alignment vertical="top" wrapText="1"/>
    </xf>
    <xf numFmtId="0" fontId="8" fillId="0" borderId="11" xfId="0" applyFont="1" applyFill="1" applyBorder="1" applyAlignment="1">
      <alignment vertical="top" wrapText="1"/>
    </xf>
    <xf numFmtId="166" fontId="8" fillId="0" borderId="10" xfId="0" applyNumberFormat="1" applyFont="1" applyFill="1" applyBorder="1" applyAlignment="1">
      <alignment vertical="top" wrapText="1"/>
    </xf>
    <xf numFmtId="166" fontId="8" fillId="0" borderId="5" xfId="0" applyNumberFormat="1" applyFont="1" applyFill="1" applyBorder="1" applyAlignment="1">
      <alignment vertical="top" wrapText="1"/>
    </xf>
    <xf numFmtId="166" fontId="8" fillId="0" borderId="0" xfId="0" applyNumberFormat="1" applyFont="1" applyFill="1" applyBorder="1" applyAlignment="1">
      <alignment vertical="top" wrapText="1"/>
    </xf>
    <xf numFmtId="166" fontId="8" fillId="0" borderId="11" xfId="0" applyNumberFormat="1" applyFont="1" applyFill="1" applyBorder="1" applyAlignment="1">
      <alignment vertical="top" wrapText="1"/>
    </xf>
    <xf numFmtId="0" fontId="8" fillId="0" borderId="12" xfId="0" applyFont="1" applyFill="1" applyBorder="1" applyAlignment="1">
      <alignment horizontal="left" vertical="top" wrapText="1"/>
    </xf>
    <xf numFmtId="165" fontId="8" fillId="0" borderId="13" xfId="0" applyNumberFormat="1" applyFont="1" applyFill="1" applyBorder="1" applyAlignment="1">
      <alignment vertical="top" wrapText="1"/>
    </xf>
    <xf numFmtId="165" fontId="8" fillId="0" borderId="14" xfId="0" applyNumberFormat="1" applyFont="1" applyFill="1" applyBorder="1" applyAlignment="1">
      <alignment vertical="top" wrapText="1"/>
    </xf>
    <xf numFmtId="0" fontId="8" fillId="0" borderId="4" xfId="0" applyFont="1" applyFill="1" applyBorder="1" applyAlignment="1">
      <alignment horizontal="left" vertical="top" wrapText="1" indent="1"/>
    </xf>
    <xf numFmtId="0" fontId="8" fillId="0" borderId="2" xfId="0" applyFont="1" applyFill="1" applyBorder="1" applyAlignment="1">
      <alignment horizontal="left" wrapText="1"/>
    </xf>
    <xf numFmtId="0" fontId="8" fillId="8" borderId="1" xfId="0" applyFont="1" applyFill="1" applyBorder="1" applyAlignment="1">
      <alignment horizontal="left" vertical="top" wrapText="1" indent="3"/>
    </xf>
    <xf numFmtId="165" fontId="8" fillId="8" borderId="0" xfId="0" applyNumberFormat="1" applyFont="1" applyFill="1" applyBorder="1" applyAlignment="1">
      <alignment vertical="top" wrapText="1"/>
    </xf>
    <xf numFmtId="165" fontId="8" fillId="8" borderId="11" xfId="0" applyNumberFormat="1" applyFont="1" applyFill="1" applyBorder="1" applyAlignment="1">
      <alignment vertical="top" wrapText="1"/>
    </xf>
    <xf numFmtId="0" fontId="8" fillId="8" borderId="12" xfId="0" applyFont="1" applyFill="1" applyBorder="1" applyAlignment="1">
      <alignment horizontal="left" vertical="top" wrapText="1" indent="3"/>
    </xf>
    <xf numFmtId="165" fontId="8" fillId="8" borderId="13" xfId="0" applyNumberFormat="1" applyFont="1" applyFill="1" applyBorder="1" applyAlignment="1">
      <alignment vertical="top" wrapText="1"/>
    </xf>
    <xf numFmtId="165" fontId="8" fillId="8" borderId="14" xfId="0" applyNumberFormat="1" applyFont="1" applyFill="1" applyBorder="1" applyAlignment="1">
      <alignment vertical="top" wrapText="1"/>
    </xf>
    <xf numFmtId="0" fontId="8" fillId="0" borderId="1" xfId="0" applyFont="1" applyFill="1" applyBorder="1" applyAlignment="1">
      <alignment horizontal="left" vertical="top" wrapText="1" indent="1"/>
    </xf>
    <xf numFmtId="0" fontId="8" fillId="7" borderId="0" xfId="0" applyFont="1" applyFill="1"/>
    <xf numFmtId="0" fontId="11" fillId="0" borderId="0" xfId="0" applyFont="1" applyBorder="1" applyAlignment="1">
      <alignment horizontal="left" wrapText="1"/>
    </xf>
    <xf numFmtId="1" fontId="11" fillId="0" borderId="0" xfId="0" applyNumberFormat="1" applyFont="1" applyBorder="1" applyAlignment="1">
      <alignment horizontal="right" wrapText="1"/>
    </xf>
    <xf numFmtId="166" fontId="11" fillId="0" borderId="0" xfId="0" applyNumberFormat="1" applyFont="1" applyBorder="1" applyAlignment="1" applyProtection="1">
      <alignment wrapText="1"/>
      <protection locked="0"/>
    </xf>
    <xf numFmtId="166" fontId="11" fillId="0" borderId="11" xfId="0" applyNumberFormat="1" applyFont="1" applyBorder="1" applyAlignment="1">
      <alignment wrapText="1"/>
    </xf>
    <xf numFmtId="0" fontId="11" fillId="0" borderId="0" xfId="0" applyFont="1" applyFill="1" applyBorder="1" applyAlignment="1">
      <alignment horizontal="left" wrapText="1"/>
    </xf>
    <xf numFmtId="1" fontId="11" fillId="0" borderId="0" xfId="0" applyNumberFormat="1" applyFont="1" applyFill="1" applyBorder="1" applyAlignment="1">
      <alignment horizontal="right" wrapText="1"/>
    </xf>
    <xf numFmtId="166" fontId="11" fillId="0" borderId="0" xfId="0" applyNumberFormat="1" applyFont="1" applyFill="1" applyBorder="1" applyAlignment="1" applyProtection="1">
      <alignment wrapText="1"/>
      <protection locked="0"/>
    </xf>
    <xf numFmtId="166" fontId="11" fillId="0" borderId="11" xfId="0" applyNumberFormat="1" applyFont="1" applyFill="1" applyBorder="1" applyAlignment="1">
      <alignment wrapText="1"/>
    </xf>
    <xf numFmtId="0" fontId="6" fillId="8" borderId="0" xfId="0" applyFont="1" applyFill="1" applyBorder="1" applyAlignment="1">
      <alignment horizontal="left" wrapText="1"/>
    </xf>
    <xf numFmtId="1" fontId="6" fillId="8" borderId="0" xfId="0" applyNumberFormat="1" applyFont="1" applyFill="1" applyBorder="1" applyAlignment="1">
      <alignment horizontal="right" wrapText="1"/>
    </xf>
    <xf numFmtId="166" fontId="6" fillId="8" borderId="0" xfId="0" applyNumberFormat="1" applyFont="1" applyFill="1" applyBorder="1" applyAlignment="1" applyProtection="1">
      <alignment wrapText="1"/>
      <protection locked="0"/>
    </xf>
    <xf numFmtId="166" fontId="6" fillId="8" borderId="11" xfId="0" applyNumberFormat="1" applyFont="1" applyFill="1" applyBorder="1" applyAlignment="1">
      <alignment wrapText="1"/>
    </xf>
    <xf numFmtId="0" fontId="6" fillId="8" borderId="13" xfId="0" applyFont="1" applyFill="1" applyBorder="1" applyAlignment="1">
      <alignment horizontal="left" wrapText="1"/>
    </xf>
    <xf numFmtId="1" fontId="6" fillId="8" borderId="13" xfId="0" applyNumberFormat="1" applyFont="1" applyFill="1" applyBorder="1" applyAlignment="1">
      <alignment horizontal="right" wrapText="1"/>
    </xf>
    <xf numFmtId="166" fontId="6" fillId="8" borderId="13" xfId="0" applyNumberFormat="1" applyFont="1" applyFill="1" applyBorder="1" applyAlignment="1" applyProtection="1">
      <alignment wrapText="1"/>
      <protection locked="0"/>
    </xf>
    <xf numFmtId="166" fontId="6" fillId="8" borderId="14" xfId="0" applyNumberFormat="1" applyFont="1" applyFill="1" applyBorder="1" applyAlignment="1">
      <alignment wrapText="1"/>
    </xf>
    <xf numFmtId="0" fontId="6" fillId="8" borderId="10" xfId="0" applyFont="1" applyFill="1" applyBorder="1" applyAlignment="1">
      <alignment horizontal="left" wrapText="1"/>
    </xf>
    <xf numFmtId="1" fontId="6" fillId="8" borderId="10" xfId="0" applyNumberFormat="1" applyFont="1" applyFill="1" applyBorder="1" applyAlignment="1">
      <alignment horizontal="right" wrapText="1"/>
    </xf>
    <xf numFmtId="166" fontId="6" fillId="8" borderId="10" xfId="0" applyNumberFormat="1" applyFont="1" applyFill="1" applyBorder="1" applyAlignment="1" applyProtection="1">
      <alignment wrapText="1"/>
      <protection locked="0"/>
    </xf>
    <xf numFmtId="166" fontId="6" fillId="8" borderId="5" xfId="0" applyNumberFormat="1" applyFont="1" applyFill="1" applyBorder="1" applyAlignment="1">
      <alignment wrapText="1"/>
    </xf>
    <xf numFmtId="165" fontId="6" fillId="8" borderId="0" xfId="0" applyNumberFormat="1" applyFont="1" applyFill="1" applyBorder="1" applyAlignment="1" applyProtection="1">
      <alignment wrapText="1"/>
      <protection locked="0"/>
    </xf>
    <xf numFmtId="165" fontId="6" fillId="8" borderId="11" xfId="0" applyNumberFormat="1" applyFont="1" applyFill="1" applyBorder="1" applyAlignment="1">
      <alignment wrapText="1"/>
    </xf>
    <xf numFmtId="165" fontId="6" fillId="8" borderId="10" xfId="0" applyNumberFormat="1" applyFont="1" applyFill="1" applyBorder="1" applyAlignment="1" applyProtection="1">
      <alignment wrapText="1"/>
      <protection locked="0"/>
    </xf>
    <xf numFmtId="165" fontId="6" fillId="8" borderId="5" xfId="0" applyNumberFormat="1" applyFont="1" applyFill="1" applyBorder="1" applyAlignment="1">
      <alignment wrapText="1"/>
    </xf>
    <xf numFmtId="165" fontId="6" fillId="8" borderId="13" xfId="0" applyNumberFormat="1" applyFont="1" applyFill="1" applyBorder="1" applyAlignment="1" applyProtection="1">
      <alignment wrapText="1"/>
      <protection locked="0"/>
    </xf>
    <xf numFmtId="165" fontId="6" fillId="8" borderId="14" xfId="0" applyNumberFormat="1" applyFont="1" applyFill="1" applyBorder="1" applyAlignment="1">
      <alignment wrapText="1"/>
    </xf>
    <xf numFmtId="0" fontId="11" fillId="0" borderId="3" xfId="0" applyFont="1" applyBorder="1" applyAlignment="1">
      <alignment horizontal="left" wrapText="1"/>
    </xf>
    <xf numFmtId="1" fontId="11" fillId="0" borderId="3" xfId="0" applyNumberFormat="1" applyFont="1" applyBorder="1" applyAlignment="1">
      <alignment horizontal="right" wrapText="1"/>
    </xf>
    <xf numFmtId="165" fontId="11" fillId="0" borderId="3" xfId="0" applyNumberFormat="1" applyFont="1" applyBorder="1" applyAlignment="1" applyProtection="1">
      <alignment wrapText="1"/>
      <protection locked="0"/>
    </xf>
    <xf numFmtId="165" fontId="11" fillId="0" borderId="9" xfId="0" applyNumberFormat="1" applyFont="1" applyBorder="1" applyAlignment="1">
      <alignment wrapText="1"/>
    </xf>
    <xf numFmtId="165" fontId="11" fillId="0" borderId="0" xfId="0" applyNumberFormat="1" applyFont="1" applyBorder="1" applyAlignment="1" applyProtection="1">
      <alignment wrapText="1"/>
      <protection locked="0"/>
    </xf>
    <xf numFmtId="165" fontId="11" fillId="0" borderId="11" xfId="0" applyNumberFormat="1" applyFont="1" applyBorder="1" applyAlignment="1">
      <alignment wrapText="1"/>
    </xf>
    <xf numFmtId="0" fontId="9" fillId="0" borderId="0" xfId="0" applyFont="1"/>
    <xf numFmtId="0" fontId="5" fillId="0" borderId="7" xfId="0" applyFont="1" applyFill="1" applyBorder="1" applyAlignment="1">
      <alignment horizontal="left" wrapText="1"/>
    </xf>
    <xf numFmtId="0" fontId="5" fillId="0" borderId="7" xfId="0" applyFont="1" applyFill="1" applyBorder="1" applyAlignment="1">
      <alignment horizontal="right" wrapText="1"/>
    </xf>
    <xf numFmtId="0" fontId="9" fillId="0" borderId="7" xfId="0" applyFont="1" applyFill="1" applyBorder="1" applyAlignment="1">
      <alignment horizontal="left" wrapText="1"/>
    </xf>
    <xf numFmtId="0" fontId="7" fillId="0" borderId="0" xfId="0" applyFont="1" applyFill="1"/>
    <xf numFmtId="0" fontId="8" fillId="0" borderId="11" xfId="0" applyFont="1" applyBorder="1"/>
    <xf numFmtId="0" fontId="11" fillId="0" borderId="2" xfId="0" applyFont="1" applyFill="1" applyBorder="1" applyAlignment="1">
      <alignment horizontal="left" wrapText="1"/>
    </xf>
    <xf numFmtId="0" fontId="5" fillId="0" borderId="3" xfId="0" applyFont="1" applyFill="1" applyBorder="1" applyAlignment="1">
      <alignment horizontal="right" wrapText="1"/>
    </xf>
    <xf numFmtId="0" fontId="5" fillId="0" borderId="9" xfId="0" applyFont="1" applyFill="1" applyBorder="1" applyAlignment="1">
      <alignment horizontal="right" wrapText="1"/>
    </xf>
    <xf numFmtId="0" fontId="9" fillId="0" borderId="2" xfId="0" applyFont="1" applyFill="1" applyBorder="1" applyAlignment="1">
      <alignment horizontal="left" wrapText="1"/>
    </xf>
    <xf numFmtId="0" fontId="8" fillId="0" borderId="3" xfId="0" applyFont="1" applyFill="1" applyBorder="1" applyAlignment="1">
      <alignment vertical="top" wrapText="1"/>
    </xf>
    <xf numFmtId="0" fontId="8" fillId="0" borderId="9" xfId="0" applyFont="1" applyFill="1" applyBorder="1" applyAlignment="1">
      <alignment vertical="top" wrapText="1"/>
    </xf>
    <xf numFmtId="0" fontId="12" fillId="0" borderId="0" xfId="0" applyFont="1" applyBorder="1" applyAlignment="1">
      <alignment vertical="center"/>
    </xf>
    <xf numFmtId="49" fontId="8" fillId="5" borderId="10" xfId="0" applyNumberFormat="1" applyFont="1" applyFill="1" applyBorder="1"/>
    <xf numFmtId="166" fontId="8" fillId="3" borderId="5" xfId="0" applyNumberFormat="1" applyFont="1" applyFill="1" applyBorder="1" applyAlignment="1">
      <alignment vertical="top"/>
    </xf>
    <xf numFmtId="0" fontId="8" fillId="0" borderId="0" xfId="0" applyFont="1" applyAlignment="1">
      <alignment horizontal="left" vertical="top" wrapText="1"/>
    </xf>
    <xf numFmtId="0" fontId="12" fillId="0" borderId="0" xfId="0" applyFont="1" applyBorder="1" applyAlignment="1">
      <alignment vertical="center" wrapText="1"/>
    </xf>
    <xf numFmtId="0" fontId="4" fillId="0" borderId="0" xfId="0" applyFont="1" applyBorder="1" applyAlignment="1">
      <alignment vertical="center" wrapText="1"/>
    </xf>
    <xf numFmtId="0" fontId="8" fillId="0" borderId="0" xfId="0" applyFont="1" applyAlignment="1">
      <alignment vertical="top"/>
    </xf>
    <xf numFmtId="0" fontId="4" fillId="0" borderId="0" xfId="0" applyFont="1" applyBorder="1" applyAlignment="1">
      <alignment vertical="center" wrapText="1"/>
    </xf>
    <xf numFmtId="0" fontId="8" fillId="0" borderId="0" xfId="0" applyFont="1" applyAlignment="1"/>
    <xf numFmtId="0" fontId="13" fillId="0" borderId="0" xfId="0" applyFont="1" applyAlignment="1">
      <alignment vertical="center"/>
    </xf>
    <xf numFmtId="0" fontId="13" fillId="0" borderId="0" xfId="0" applyFont="1" applyAlignment="1">
      <alignment horizontal="left" vertical="center" wrapText="1"/>
    </xf>
    <xf numFmtId="0" fontId="7" fillId="0" borderId="0" xfId="0" applyFont="1" applyAlignment="1">
      <alignment horizontal="left" vertical="top" wrapText="1"/>
    </xf>
    <xf numFmtId="0" fontId="7" fillId="0" borderId="3" xfId="0" applyFont="1" applyBorder="1" applyAlignment="1">
      <alignment wrapText="1"/>
    </xf>
    <xf numFmtId="0" fontId="6" fillId="0" borderId="0" xfId="0" applyFont="1" applyAlignment="1">
      <alignment wrapText="1"/>
    </xf>
    <xf numFmtId="0" fontId="4" fillId="0" borderId="0" xfId="0" applyFont="1" applyBorder="1" applyAlignment="1">
      <alignment vertical="center" wrapText="1"/>
    </xf>
  </cellXfs>
  <cellStyles count="3">
    <cellStyle name="Normal" xfId="0" builtinId="0"/>
    <cellStyle name="Normal 2" xfId="2" xr:uid="{010D4631-D4F2-49A6-8FA4-1D1C6790258B}"/>
    <cellStyle name="Percent 2" xfId="1" xr:uid="{D2834DFF-E8EA-414D-87D0-FCC449BDAA73}"/>
  </cellStyles>
  <dxfs count="0"/>
  <tableStyles count="0" defaultTableStyle="TableStyleMedium2" defaultPivotStyle="PivotStyleLight16"/>
  <colors>
    <mruColors>
      <color rgb="FF002554"/>
      <color rgb="FFF1B4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93408-9278-4F3E-92E9-D5BA528315CA}">
  <sheetPr>
    <pageSetUpPr fitToPage="1"/>
  </sheetPr>
  <dimension ref="A1:H71"/>
  <sheetViews>
    <sheetView showGridLines="0" tabSelected="1" zoomScaleNormal="100" workbookViewId="0"/>
  </sheetViews>
  <sheetFormatPr defaultColWidth="8.86328125" defaultRowHeight="13.5" x14ac:dyDescent="0.35"/>
  <cols>
    <col min="1" max="1" width="1.86328125" style="9" customWidth="1"/>
    <col min="2" max="2" width="99.53125" style="10" customWidth="1"/>
    <col min="3" max="3" width="11.53125" style="10" customWidth="1"/>
    <col min="4" max="4" width="12.33203125" style="10" customWidth="1"/>
    <col min="5" max="5" width="8.86328125" style="10"/>
    <col min="6" max="6" width="8.86328125" style="11" hidden="1"/>
    <col min="7" max="16384" width="8.86328125" style="10"/>
  </cols>
  <sheetData>
    <row r="1" spans="1:7" ht="17.649999999999999" x14ac:dyDescent="0.35">
      <c r="B1" s="122" t="s">
        <v>103</v>
      </c>
      <c r="C1" s="126"/>
      <c r="D1" s="126"/>
    </row>
    <row r="2" spans="1:7" ht="15" x14ac:dyDescent="0.35">
      <c r="B2" s="7" t="s">
        <v>79</v>
      </c>
      <c r="C2" s="127"/>
      <c r="D2" s="127"/>
    </row>
    <row r="3" spans="1:7" hidden="1" x14ac:dyDescent="0.35">
      <c r="B3" s="35" t="str">
        <f>DATE_FORMATTED</f>
        <v>Produced on 30 Nov 2021</v>
      </c>
      <c r="C3" s="2"/>
      <c r="D3" s="2"/>
    </row>
    <row r="4" spans="1:7" x14ac:dyDescent="0.35">
      <c r="B4" s="35"/>
      <c r="C4" s="2"/>
      <c r="D4" s="2"/>
    </row>
    <row r="5" spans="1:7" ht="27.6" customHeight="1" x14ac:dyDescent="0.35">
      <c r="B5" s="132" t="s">
        <v>115</v>
      </c>
      <c r="C5" s="132"/>
      <c r="D5" s="132"/>
      <c r="E5" s="132"/>
      <c r="F5" s="132"/>
      <c r="G5" s="132"/>
    </row>
    <row r="6" spans="1:7" ht="13.9" x14ac:dyDescent="0.35">
      <c r="B6" s="8"/>
      <c r="C6" s="3"/>
      <c r="D6" s="3"/>
    </row>
    <row r="7" spans="1:7" ht="41.25" customHeight="1" x14ac:dyDescent="0.4">
      <c r="B7" s="14" t="s">
        <v>11</v>
      </c>
      <c r="C7" s="5" t="s">
        <v>12</v>
      </c>
      <c r="D7" s="6" t="s">
        <v>99</v>
      </c>
    </row>
    <row r="8" spans="1:7" s="11" customFormat="1" ht="28.5" customHeight="1" x14ac:dyDescent="0.35">
      <c r="A8" s="15"/>
      <c r="B8" s="38" t="s">
        <v>3</v>
      </c>
      <c r="C8" s="39"/>
      <c r="D8" s="40"/>
      <c r="F8" s="23" t="s">
        <v>43</v>
      </c>
    </row>
    <row r="9" spans="1:7" s="11" customFormat="1" ht="14.25" customHeight="1" x14ac:dyDescent="0.35">
      <c r="A9" s="15"/>
      <c r="B9" s="41" t="s">
        <v>104</v>
      </c>
      <c r="C9" s="36">
        <v>13</v>
      </c>
      <c r="D9" s="37">
        <v>8.1250000000000003E-2</v>
      </c>
      <c r="F9" s="22" t="s">
        <v>26</v>
      </c>
    </row>
    <row r="10" spans="1:7" s="11" customFormat="1" ht="14.25" customHeight="1" x14ac:dyDescent="0.35">
      <c r="A10" s="15"/>
      <c r="B10" s="41" t="s">
        <v>105</v>
      </c>
      <c r="C10" s="36">
        <v>7</v>
      </c>
      <c r="D10" s="37">
        <v>4.3749999999999997E-2</v>
      </c>
      <c r="F10" s="22" t="s">
        <v>27</v>
      </c>
    </row>
    <row r="11" spans="1:7" s="11" customFormat="1" ht="28.5" customHeight="1" x14ac:dyDescent="0.35">
      <c r="A11" s="15"/>
      <c r="B11" s="41" t="s">
        <v>106</v>
      </c>
      <c r="C11" s="36">
        <v>20</v>
      </c>
      <c r="D11" s="37">
        <v>0.125</v>
      </c>
      <c r="F11" s="22" t="s">
        <v>28</v>
      </c>
    </row>
    <row r="12" spans="1:7" s="11" customFormat="1" ht="14.25" customHeight="1" x14ac:dyDescent="0.35">
      <c r="A12" s="15"/>
      <c r="B12" s="41" t="s">
        <v>107</v>
      </c>
      <c r="C12" s="36">
        <v>72</v>
      </c>
      <c r="D12" s="37">
        <v>0.45</v>
      </c>
      <c r="F12" s="22" t="s">
        <v>29</v>
      </c>
    </row>
    <row r="13" spans="1:7" s="11" customFormat="1" ht="14.25" customHeight="1" x14ac:dyDescent="0.35">
      <c r="A13" s="15"/>
      <c r="B13" s="42" t="s">
        <v>108</v>
      </c>
      <c r="C13" s="43">
        <v>48</v>
      </c>
      <c r="D13" s="44">
        <v>0.3</v>
      </c>
      <c r="F13" s="123" t="s">
        <v>30</v>
      </c>
    </row>
    <row r="14" spans="1:7" s="11" customFormat="1" ht="14.25" customHeight="1" x14ac:dyDescent="0.35">
      <c r="A14" s="15"/>
      <c r="B14" s="45" t="s">
        <v>46</v>
      </c>
      <c r="C14" s="46">
        <v>0</v>
      </c>
      <c r="D14" s="124"/>
      <c r="F14" s="22" t="s">
        <v>47</v>
      </c>
    </row>
    <row r="15" spans="1:7" s="11" customFormat="1" ht="28.5" customHeight="1" x14ac:dyDescent="0.35">
      <c r="A15" s="15"/>
      <c r="B15" s="38" t="s">
        <v>4</v>
      </c>
      <c r="C15" s="39"/>
      <c r="D15" s="40"/>
      <c r="F15" s="24"/>
    </row>
    <row r="16" spans="1:7" s="11" customFormat="1" ht="14.25" customHeight="1" x14ac:dyDescent="0.35">
      <c r="A16" s="15"/>
      <c r="B16" s="47" t="s">
        <v>13</v>
      </c>
      <c r="C16" s="36">
        <v>12</v>
      </c>
      <c r="D16" s="37">
        <v>7.5949367088607597E-2</v>
      </c>
      <c r="F16" s="22" t="s">
        <v>31</v>
      </c>
    </row>
    <row r="17" spans="1:6" s="11" customFormat="1" ht="14.25" customHeight="1" x14ac:dyDescent="0.35">
      <c r="A17" s="15"/>
      <c r="B17" s="47" t="s">
        <v>14</v>
      </c>
      <c r="C17" s="36">
        <v>64</v>
      </c>
      <c r="D17" s="37">
        <v>0.405063291139241</v>
      </c>
      <c r="F17" s="22" t="s">
        <v>32</v>
      </c>
    </row>
    <row r="18" spans="1:6" s="11" customFormat="1" ht="14.25" customHeight="1" x14ac:dyDescent="0.35">
      <c r="A18" s="15"/>
      <c r="B18" s="47" t="s">
        <v>15</v>
      </c>
      <c r="C18" s="36">
        <v>53</v>
      </c>
      <c r="D18" s="37">
        <v>0.335443037974684</v>
      </c>
      <c r="F18" s="22" t="s">
        <v>33</v>
      </c>
    </row>
    <row r="19" spans="1:6" s="11" customFormat="1" ht="14.25" customHeight="1" x14ac:dyDescent="0.35">
      <c r="A19" s="15"/>
      <c r="B19" s="48" t="s">
        <v>16</v>
      </c>
      <c r="C19" s="43">
        <v>29</v>
      </c>
      <c r="D19" s="44">
        <v>0.183544303797468</v>
      </c>
      <c r="F19" s="123" t="s">
        <v>34</v>
      </c>
    </row>
    <row r="20" spans="1:6" s="11" customFormat="1" ht="14.25" customHeight="1" x14ac:dyDescent="0.35">
      <c r="A20" s="15"/>
      <c r="B20" s="45" t="s">
        <v>46</v>
      </c>
      <c r="C20" s="46">
        <v>2</v>
      </c>
      <c r="D20" s="124"/>
      <c r="F20" s="22" t="s">
        <v>48</v>
      </c>
    </row>
    <row r="21" spans="1:6" s="11" customFormat="1" ht="14.25" customHeight="1" x14ac:dyDescent="0.35">
      <c r="A21" s="15"/>
      <c r="B21" s="49" t="s">
        <v>5</v>
      </c>
      <c r="C21" s="39"/>
      <c r="D21" s="40"/>
      <c r="F21" s="24"/>
    </row>
    <row r="22" spans="1:6" s="11" customFormat="1" ht="14.25" customHeight="1" x14ac:dyDescent="0.35">
      <c r="A22" s="15"/>
      <c r="B22" s="47" t="s">
        <v>17</v>
      </c>
      <c r="C22" s="36">
        <v>65</v>
      </c>
      <c r="D22" s="37">
        <v>0.40880503144654101</v>
      </c>
      <c r="F22" s="22">
        <v>10</v>
      </c>
    </row>
    <row r="23" spans="1:6" s="11" customFormat="1" ht="14.25" customHeight="1" x14ac:dyDescent="0.35">
      <c r="A23" s="15"/>
      <c r="B23" s="47" t="s">
        <v>18</v>
      </c>
      <c r="C23" s="36">
        <v>24</v>
      </c>
      <c r="D23" s="37">
        <v>0.15094339622641501</v>
      </c>
      <c r="F23" s="22">
        <v>11</v>
      </c>
    </row>
    <row r="24" spans="1:6" s="11" customFormat="1" ht="14.25" customHeight="1" x14ac:dyDescent="0.35">
      <c r="A24" s="15"/>
      <c r="B24" s="47" t="s">
        <v>19</v>
      </c>
      <c r="C24" s="36">
        <v>43</v>
      </c>
      <c r="D24" s="37">
        <v>0.27044025157232698</v>
      </c>
      <c r="F24" s="22">
        <v>12</v>
      </c>
    </row>
    <row r="25" spans="1:6" s="11" customFormat="1" ht="14.25" customHeight="1" x14ac:dyDescent="0.35">
      <c r="A25" s="15"/>
      <c r="B25" s="48" t="s">
        <v>20</v>
      </c>
      <c r="C25" s="43">
        <v>27</v>
      </c>
      <c r="D25" s="44">
        <v>0.169811320754717</v>
      </c>
      <c r="F25" s="123">
        <v>13</v>
      </c>
    </row>
    <row r="26" spans="1:6" s="11" customFormat="1" ht="14.25" customHeight="1" x14ac:dyDescent="0.35">
      <c r="A26" s="15"/>
      <c r="B26" s="45" t="s">
        <v>46</v>
      </c>
      <c r="C26" s="46">
        <v>1</v>
      </c>
      <c r="D26" s="124"/>
      <c r="F26" s="22" t="s">
        <v>49</v>
      </c>
    </row>
    <row r="27" spans="1:6" s="11" customFormat="1" ht="14.25" customHeight="1" x14ac:dyDescent="0.35">
      <c r="A27" s="15"/>
      <c r="B27" s="49" t="s">
        <v>6</v>
      </c>
      <c r="C27" s="39"/>
      <c r="D27" s="40"/>
      <c r="F27" s="25"/>
    </row>
    <row r="28" spans="1:6" s="11" customFormat="1" ht="14.25" customHeight="1" x14ac:dyDescent="0.35">
      <c r="A28" s="15"/>
      <c r="B28" s="47" t="s">
        <v>21</v>
      </c>
      <c r="C28" s="36">
        <v>36</v>
      </c>
      <c r="D28" s="37">
        <v>0.23225806451612899</v>
      </c>
      <c r="F28" s="22">
        <v>14</v>
      </c>
    </row>
    <row r="29" spans="1:6" s="11" customFormat="1" ht="14.25" customHeight="1" x14ac:dyDescent="0.35">
      <c r="A29" s="15"/>
      <c r="B29" s="47" t="s">
        <v>22</v>
      </c>
      <c r="C29" s="36">
        <v>66</v>
      </c>
      <c r="D29" s="37">
        <v>0.42580645161290298</v>
      </c>
      <c r="F29" s="22">
        <v>15</v>
      </c>
    </row>
    <row r="30" spans="1:6" s="11" customFormat="1" ht="14.25" customHeight="1" x14ac:dyDescent="0.35">
      <c r="A30" s="15"/>
      <c r="B30" s="47" t="s">
        <v>23</v>
      </c>
      <c r="C30" s="36">
        <v>18</v>
      </c>
      <c r="D30" s="37">
        <v>0.11612903225806499</v>
      </c>
      <c r="F30" s="22">
        <v>16</v>
      </c>
    </row>
    <row r="31" spans="1:6" s="11" customFormat="1" ht="14.25" customHeight="1" x14ac:dyDescent="0.35">
      <c r="A31" s="15"/>
      <c r="B31" s="48" t="s">
        <v>80</v>
      </c>
      <c r="C31" s="43">
        <v>35</v>
      </c>
      <c r="D31" s="44">
        <v>0.225806451612903</v>
      </c>
      <c r="F31" s="123">
        <v>17</v>
      </c>
    </row>
    <row r="32" spans="1:6" s="11" customFormat="1" ht="14.25" customHeight="1" x14ac:dyDescent="0.35">
      <c r="A32" s="15"/>
      <c r="B32" s="45" t="s">
        <v>46</v>
      </c>
      <c r="C32" s="46">
        <v>5</v>
      </c>
      <c r="D32" s="124"/>
      <c r="F32" s="22" t="s">
        <v>50</v>
      </c>
    </row>
    <row r="33" spans="1:8" s="11" customFormat="1" ht="28.5" customHeight="1" x14ac:dyDescent="0.35">
      <c r="A33" s="15"/>
      <c r="B33" s="38" t="s">
        <v>7</v>
      </c>
      <c r="C33" s="39"/>
      <c r="D33" s="40"/>
      <c r="F33" s="25"/>
    </row>
    <row r="34" spans="1:8" s="11" customFormat="1" ht="14.25" customHeight="1" x14ac:dyDescent="0.35">
      <c r="A34" s="15"/>
      <c r="B34" s="47" t="s">
        <v>109</v>
      </c>
      <c r="C34" s="36">
        <v>17</v>
      </c>
      <c r="D34" s="37">
        <v>0.130769230769231</v>
      </c>
      <c r="F34" s="22">
        <v>18</v>
      </c>
    </row>
    <row r="35" spans="1:8" s="11" customFormat="1" ht="14.25" customHeight="1" x14ac:dyDescent="0.35">
      <c r="A35" s="15"/>
      <c r="B35" s="47" t="s">
        <v>110</v>
      </c>
      <c r="C35" s="36">
        <v>10</v>
      </c>
      <c r="D35" s="37">
        <v>7.69230769230769E-2</v>
      </c>
      <c r="F35" s="22">
        <v>19</v>
      </c>
    </row>
    <row r="36" spans="1:8" s="11" customFormat="1" ht="14.25" customHeight="1" x14ac:dyDescent="0.35">
      <c r="A36" s="15"/>
      <c r="B36" s="48" t="s">
        <v>24</v>
      </c>
      <c r="C36" s="43">
        <v>103</v>
      </c>
      <c r="D36" s="44">
        <v>0.79230769230769205</v>
      </c>
      <c r="F36" s="123">
        <v>20</v>
      </c>
    </row>
    <row r="37" spans="1:8" s="11" customFormat="1" ht="14.25" customHeight="1" x14ac:dyDescent="0.35">
      <c r="A37" s="15"/>
      <c r="B37" s="45" t="s">
        <v>46</v>
      </c>
      <c r="C37" s="46">
        <v>30</v>
      </c>
      <c r="D37" s="124"/>
      <c r="F37" s="22" t="s">
        <v>51</v>
      </c>
    </row>
    <row r="38" spans="1:8" s="11" customFormat="1" ht="14.25" customHeight="1" x14ac:dyDescent="0.35">
      <c r="A38" s="15"/>
      <c r="B38" s="49" t="s">
        <v>8</v>
      </c>
      <c r="C38" s="39"/>
      <c r="D38" s="40"/>
      <c r="F38" s="25"/>
    </row>
    <row r="39" spans="1:8" s="11" customFormat="1" ht="14.25" customHeight="1" x14ac:dyDescent="0.35">
      <c r="A39" s="15"/>
      <c r="B39" s="47" t="s">
        <v>13</v>
      </c>
      <c r="C39" s="36">
        <v>12</v>
      </c>
      <c r="D39" s="37">
        <v>7.5471698113207503E-2</v>
      </c>
      <c r="F39" s="22">
        <v>21</v>
      </c>
    </row>
    <row r="40" spans="1:8" s="11" customFormat="1" ht="14.25" customHeight="1" x14ac:dyDescent="0.35">
      <c r="A40" s="15"/>
      <c r="B40" s="48" t="s">
        <v>25</v>
      </c>
      <c r="C40" s="43">
        <v>147</v>
      </c>
      <c r="D40" s="44">
        <v>0.92452830188679203</v>
      </c>
      <c r="F40" s="123">
        <v>22</v>
      </c>
    </row>
    <row r="41" spans="1:8" s="11" customFormat="1" ht="14.25" customHeight="1" x14ac:dyDescent="0.35">
      <c r="A41" s="15"/>
      <c r="B41" s="45" t="s">
        <v>46</v>
      </c>
      <c r="C41" s="46">
        <v>1</v>
      </c>
      <c r="D41" s="124"/>
      <c r="F41" s="22" t="s">
        <v>52</v>
      </c>
    </row>
    <row r="42" spans="1:8" s="11" customFormat="1" ht="19.350000000000001" customHeight="1" x14ac:dyDescent="0.35">
      <c r="A42" s="15"/>
      <c r="B42" s="130" t="s">
        <v>98</v>
      </c>
      <c r="F42" s="17"/>
    </row>
    <row r="43" spans="1:8" s="11" customFormat="1" ht="13.15" hidden="1" x14ac:dyDescent="0.35">
      <c r="A43" s="15"/>
      <c r="C43" s="21" t="s">
        <v>45</v>
      </c>
      <c r="D43" s="21" t="s">
        <v>44</v>
      </c>
      <c r="F43" s="17"/>
    </row>
    <row r="44" spans="1:8" s="11" customFormat="1" ht="13.15" x14ac:dyDescent="0.35">
      <c r="A44" s="15"/>
      <c r="C44" s="128"/>
      <c r="D44" s="128"/>
      <c r="E44" s="125"/>
      <c r="F44" s="125"/>
      <c r="G44" s="125"/>
      <c r="H44" s="125"/>
    </row>
    <row r="45" spans="1:8" s="11" customFormat="1" ht="13.15" x14ac:dyDescent="0.35">
      <c r="A45" s="15"/>
    </row>
    <row r="46" spans="1:8" s="11" customFormat="1" ht="13.15" x14ac:dyDescent="0.35">
      <c r="A46" s="15"/>
    </row>
    <row r="47" spans="1:8" s="11" customFormat="1" ht="13.15" x14ac:dyDescent="0.35">
      <c r="A47" s="15"/>
    </row>
    <row r="48" spans="1:8" s="11" customFormat="1" ht="13.15" x14ac:dyDescent="0.35">
      <c r="A48" s="15"/>
    </row>
    <row r="49" spans="1:1" s="11" customFormat="1" ht="13.15" x14ac:dyDescent="0.35">
      <c r="A49" s="15"/>
    </row>
    <row r="50" spans="1:1" s="11" customFormat="1" ht="13.15" x14ac:dyDescent="0.35">
      <c r="A50" s="15"/>
    </row>
    <row r="51" spans="1:1" s="11" customFormat="1" ht="13.15" x14ac:dyDescent="0.35">
      <c r="A51" s="15"/>
    </row>
    <row r="52" spans="1:1" s="11" customFormat="1" ht="13.15" x14ac:dyDescent="0.35">
      <c r="A52" s="15"/>
    </row>
    <row r="53" spans="1:1" s="11" customFormat="1" ht="13.15" x14ac:dyDescent="0.35">
      <c r="A53" s="15"/>
    </row>
    <row r="54" spans="1:1" s="11" customFormat="1" ht="13.15" x14ac:dyDescent="0.35">
      <c r="A54" s="15"/>
    </row>
    <row r="55" spans="1:1" s="11" customFormat="1" ht="13.15" x14ac:dyDescent="0.35">
      <c r="A55" s="15"/>
    </row>
    <row r="56" spans="1:1" s="11" customFormat="1" ht="13.15" x14ac:dyDescent="0.35">
      <c r="A56" s="15"/>
    </row>
    <row r="57" spans="1:1" s="11" customFormat="1" ht="13.15" x14ac:dyDescent="0.35">
      <c r="A57" s="15"/>
    </row>
    <row r="58" spans="1:1" s="11" customFormat="1" ht="13.15" x14ac:dyDescent="0.35">
      <c r="A58" s="15"/>
    </row>
    <row r="59" spans="1:1" s="11" customFormat="1" ht="13.15" x14ac:dyDescent="0.35">
      <c r="A59" s="15"/>
    </row>
    <row r="60" spans="1:1" s="11" customFormat="1" ht="13.15" x14ac:dyDescent="0.35">
      <c r="A60" s="15"/>
    </row>
    <row r="61" spans="1:1" s="11" customFormat="1" ht="13.15" x14ac:dyDescent="0.35">
      <c r="A61" s="15"/>
    </row>
    <row r="62" spans="1:1" s="11" customFormat="1" ht="13.15" x14ac:dyDescent="0.35">
      <c r="A62" s="15"/>
    </row>
    <row r="63" spans="1:1" s="11" customFormat="1" ht="13.15" x14ac:dyDescent="0.35">
      <c r="A63" s="15"/>
    </row>
    <row r="64" spans="1:1" s="11" customFormat="1" ht="13.15" x14ac:dyDescent="0.35">
      <c r="A64" s="15"/>
    </row>
    <row r="65" spans="1:1" s="11" customFormat="1" ht="13.15" x14ac:dyDescent="0.35">
      <c r="A65" s="15"/>
    </row>
    <row r="66" spans="1:1" s="11" customFormat="1" ht="13.15" x14ac:dyDescent="0.35">
      <c r="A66" s="15"/>
    </row>
    <row r="67" spans="1:1" s="11" customFormat="1" ht="13.15" x14ac:dyDescent="0.35">
      <c r="A67" s="15"/>
    </row>
    <row r="68" spans="1:1" s="11" customFormat="1" ht="13.15" x14ac:dyDescent="0.35">
      <c r="A68" s="15"/>
    </row>
    <row r="69" spans="1:1" s="11" customFormat="1" ht="13.15" x14ac:dyDescent="0.35">
      <c r="A69" s="15"/>
    </row>
    <row r="70" spans="1:1" s="11" customFormat="1" ht="13.15" x14ac:dyDescent="0.35">
      <c r="A70" s="15"/>
    </row>
    <row r="71" spans="1:1" s="11" customFormat="1" ht="13.15" x14ac:dyDescent="0.35">
      <c r="A71" s="15"/>
    </row>
  </sheetData>
  <mergeCells count="1">
    <mergeCell ref="B5:G5"/>
  </mergeCells>
  <phoneticPr fontId="10" type="noConversion"/>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76B86-74AB-40AC-BB91-B2858E65D92D}">
  <sheetPr>
    <pageSetUpPr fitToPage="1"/>
  </sheetPr>
  <dimension ref="A1:M59"/>
  <sheetViews>
    <sheetView showGridLines="0" zoomScaleNormal="100" workbookViewId="0"/>
  </sheetViews>
  <sheetFormatPr defaultColWidth="8.86328125" defaultRowHeight="13.5" x14ac:dyDescent="0.35"/>
  <cols>
    <col min="1" max="1" width="1.86328125" style="9" customWidth="1"/>
    <col min="2" max="2" width="69.1328125" style="10" customWidth="1"/>
    <col min="3" max="3" width="34.86328125" style="10" customWidth="1"/>
    <col min="4" max="4" width="12.1328125" style="10" customWidth="1"/>
    <col min="5" max="9" width="14" style="10" customWidth="1"/>
    <col min="10" max="10" width="8.86328125" style="10"/>
    <col min="11" max="11" width="9.53125" style="10" hidden="1" bestFit="1" customWidth="1"/>
    <col min="12" max="12" width="8.86328125" style="10" hidden="1" customWidth="1"/>
    <col min="13" max="13" width="8.86328125" style="11" customWidth="1"/>
    <col min="14" max="16384" width="8.86328125" style="10"/>
  </cols>
  <sheetData>
    <row r="1" spans="2:13" ht="17.649999999999999" x14ac:dyDescent="0.35">
      <c r="B1" s="122" t="s">
        <v>103</v>
      </c>
      <c r="F1" s="11"/>
      <c r="M1" s="10"/>
    </row>
    <row r="2" spans="2:13" ht="15" x14ac:dyDescent="0.35">
      <c r="B2" s="7" t="s">
        <v>81</v>
      </c>
      <c r="C2" s="7"/>
      <c r="D2" s="7"/>
    </row>
    <row r="3" spans="2:13" ht="14.25" hidden="1" customHeight="1" x14ac:dyDescent="0.35">
      <c r="B3" s="7" t="s">
        <v>102</v>
      </c>
      <c r="C3" s="7"/>
      <c r="D3" s="7"/>
      <c r="K3" s="34" t="s">
        <v>63</v>
      </c>
      <c r="L3" s="10" t="s">
        <v>62</v>
      </c>
    </row>
    <row r="4" spans="2:13" hidden="1" x14ac:dyDescent="0.35">
      <c r="B4" s="35" t="str">
        <f>IF(DATE&lt;&gt;"","Produced on "&amp;LEFT(DATE,2)&amp;" "&amp;PROPER(MID(DATE,3,3))&amp;" 20"&amp;RIGHT(DATE,2),"")</f>
        <v>Produced on 30 Nov 2021</v>
      </c>
      <c r="C4" s="1"/>
      <c r="D4" s="1"/>
      <c r="E4" s="2"/>
      <c r="F4" s="2"/>
      <c r="G4" s="2"/>
      <c r="H4" s="2"/>
      <c r="I4" s="2"/>
    </row>
    <row r="5" spans="2:13" ht="21.6" customHeight="1" x14ac:dyDescent="0.35">
      <c r="B5" s="131" t="s">
        <v>116</v>
      </c>
      <c r="C5" s="131"/>
      <c r="D5" s="131"/>
      <c r="E5" s="131"/>
      <c r="F5" s="131"/>
      <c r="G5" s="131"/>
      <c r="H5" s="3"/>
      <c r="I5" s="2"/>
    </row>
    <row r="6" spans="2:13" ht="54" x14ac:dyDescent="0.4">
      <c r="B6" s="4"/>
      <c r="C6" s="26" t="s">
        <v>61</v>
      </c>
      <c r="D6" s="5" t="s">
        <v>97</v>
      </c>
      <c r="E6" s="5" t="s">
        <v>0</v>
      </c>
      <c r="F6" s="5" t="s">
        <v>1</v>
      </c>
      <c r="G6" s="5" t="s">
        <v>111</v>
      </c>
      <c r="H6" s="5" t="s">
        <v>112</v>
      </c>
      <c r="I6" s="6" t="s">
        <v>2</v>
      </c>
      <c r="K6" s="18" t="s">
        <v>43</v>
      </c>
      <c r="L6" s="18" t="s">
        <v>56</v>
      </c>
    </row>
    <row r="7" spans="2:13" ht="18.75" customHeight="1" x14ac:dyDescent="0.4">
      <c r="B7" s="113" t="s">
        <v>113</v>
      </c>
      <c r="C7" s="111"/>
      <c r="D7" s="112"/>
      <c r="E7" s="112"/>
      <c r="F7" s="112"/>
      <c r="G7" s="112"/>
      <c r="H7" s="112"/>
      <c r="I7" s="112"/>
      <c r="J7" s="9"/>
      <c r="K7" s="114"/>
      <c r="L7" s="114"/>
    </row>
    <row r="8" spans="2:13" ht="13.9" x14ac:dyDescent="0.4">
      <c r="B8" s="31" t="s">
        <v>83</v>
      </c>
      <c r="C8" s="78" t="s">
        <v>53</v>
      </c>
      <c r="D8" s="79">
        <v>148</v>
      </c>
      <c r="E8" s="80">
        <v>0.65100000000000002</v>
      </c>
      <c r="F8" s="80">
        <v>0.29099999999999998</v>
      </c>
      <c r="G8" s="80">
        <v>3.9E-2</v>
      </c>
      <c r="H8" s="80">
        <v>1.9E-2</v>
      </c>
      <c r="I8" s="81">
        <v>1</v>
      </c>
      <c r="K8" s="19" t="s">
        <v>27</v>
      </c>
      <c r="L8" s="19" t="s">
        <v>53</v>
      </c>
    </row>
    <row r="9" spans="2:13" ht="14.25" customHeight="1" x14ac:dyDescent="0.35">
      <c r="B9" s="31"/>
      <c r="C9" s="86" t="s">
        <v>54</v>
      </c>
      <c r="D9" s="87">
        <v>55</v>
      </c>
      <c r="E9" s="88">
        <v>0.42099999999999999</v>
      </c>
      <c r="F9" s="88">
        <v>0.51200000000000001</v>
      </c>
      <c r="G9" s="88">
        <v>4.3999999999999997E-2</v>
      </c>
      <c r="H9" s="88">
        <v>2.3E-2</v>
      </c>
      <c r="I9" s="89">
        <v>1</v>
      </c>
      <c r="K9" s="19" t="s">
        <v>27</v>
      </c>
      <c r="L9" s="19" t="s">
        <v>57</v>
      </c>
    </row>
    <row r="10" spans="2:13" ht="14.25" customHeight="1" x14ac:dyDescent="0.35">
      <c r="B10" s="31"/>
      <c r="C10" s="86" t="s">
        <v>82</v>
      </c>
      <c r="D10" s="87">
        <v>50</v>
      </c>
      <c r="E10" s="88">
        <v>0.73799999999999999</v>
      </c>
      <c r="F10" s="88">
        <v>0.20499999999999999</v>
      </c>
      <c r="G10" s="88">
        <v>3.3000000000000002E-2</v>
      </c>
      <c r="H10" s="88">
        <v>2.4E-2</v>
      </c>
      <c r="I10" s="89">
        <v>1</v>
      </c>
      <c r="K10" s="19" t="s">
        <v>27</v>
      </c>
      <c r="L10" s="19" t="s">
        <v>59</v>
      </c>
    </row>
    <row r="11" spans="2:13" ht="14.25" customHeight="1" x14ac:dyDescent="0.35">
      <c r="B11" s="32"/>
      <c r="C11" s="90" t="s">
        <v>55</v>
      </c>
      <c r="D11" s="91">
        <v>43</v>
      </c>
      <c r="E11" s="92">
        <v>0.84499999999999997</v>
      </c>
      <c r="F11" s="92">
        <v>0.108</v>
      </c>
      <c r="G11" s="92">
        <v>3.7999999999999999E-2</v>
      </c>
      <c r="H11" s="92">
        <v>8.9999999999999993E-3</v>
      </c>
      <c r="I11" s="93">
        <v>1</v>
      </c>
      <c r="K11" s="19" t="s">
        <v>27</v>
      </c>
      <c r="L11" s="19" t="s">
        <v>58</v>
      </c>
    </row>
    <row r="12" spans="2:13" ht="14.25" customHeight="1" x14ac:dyDescent="0.4">
      <c r="B12" s="31" t="s">
        <v>84</v>
      </c>
      <c r="C12" s="82" t="s">
        <v>53</v>
      </c>
      <c r="D12" s="83">
        <v>148</v>
      </c>
      <c r="E12" s="84">
        <v>0.66100000000000003</v>
      </c>
      <c r="F12" s="84">
        <v>0.28100000000000003</v>
      </c>
      <c r="G12" s="84">
        <v>3.6999999999999998E-2</v>
      </c>
      <c r="H12" s="84">
        <v>0.02</v>
      </c>
      <c r="I12" s="85">
        <v>1</v>
      </c>
      <c r="K12" s="19" t="s">
        <v>29</v>
      </c>
      <c r="L12" s="19" t="s">
        <v>53</v>
      </c>
    </row>
    <row r="13" spans="2:13" ht="14.25" customHeight="1" x14ac:dyDescent="0.35">
      <c r="B13" s="31"/>
      <c r="C13" s="86" t="s">
        <v>54</v>
      </c>
      <c r="D13" s="87">
        <v>55</v>
      </c>
      <c r="E13" s="88">
        <v>0.441</v>
      </c>
      <c r="F13" s="88">
        <v>0.48899999999999999</v>
      </c>
      <c r="G13" s="88">
        <v>4.4999999999999998E-2</v>
      </c>
      <c r="H13" s="88">
        <v>2.5000000000000001E-2</v>
      </c>
      <c r="I13" s="89">
        <v>1</v>
      </c>
      <c r="K13" s="19" t="s">
        <v>29</v>
      </c>
      <c r="L13" s="19" t="s">
        <v>57</v>
      </c>
    </row>
    <row r="14" spans="2:13" ht="14.25" customHeight="1" x14ac:dyDescent="0.35">
      <c r="B14" s="31"/>
      <c r="C14" s="86" t="s">
        <v>82</v>
      </c>
      <c r="D14" s="87">
        <v>50</v>
      </c>
      <c r="E14" s="88">
        <v>0.74299999999999999</v>
      </c>
      <c r="F14" s="88">
        <v>0.20200000000000001</v>
      </c>
      <c r="G14" s="88">
        <v>0.03</v>
      </c>
      <c r="H14" s="88">
        <v>2.4E-2</v>
      </c>
      <c r="I14" s="89">
        <v>1</v>
      </c>
      <c r="K14" s="19" t="s">
        <v>29</v>
      </c>
      <c r="L14" s="19" t="s">
        <v>59</v>
      </c>
    </row>
    <row r="15" spans="2:13" ht="14.25" customHeight="1" x14ac:dyDescent="0.35">
      <c r="B15" s="31"/>
      <c r="C15" s="90" t="s">
        <v>55</v>
      </c>
      <c r="D15" s="91">
        <v>43</v>
      </c>
      <c r="E15" s="92">
        <v>0.84799999999999998</v>
      </c>
      <c r="F15" s="92">
        <v>0.108</v>
      </c>
      <c r="G15" s="92">
        <v>3.5999999999999997E-2</v>
      </c>
      <c r="H15" s="92">
        <v>8.0000000000000002E-3</v>
      </c>
      <c r="I15" s="93">
        <v>1</v>
      </c>
      <c r="K15" s="19" t="s">
        <v>29</v>
      </c>
      <c r="L15" s="19" t="s">
        <v>58</v>
      </c>
    </row>
    <row r="16" spans="2:13" ht="14.25" customHeight="1" x14ac:dyDescent="0.4">
      <c r="B16" s="33" t="s">
        <v>85</v>
      </c>
      <c r="C16" s="82" t="s">
        <v>53</v>
      </c>
      <c r="D16" s="83">
        <v>148</v>
      </c>
      <c r="E16" s="84">
        <v>0.01</v>
      </c>
      <c r="F16" s="84">
        <v>-0.01</v>
      </c>
      <c r="G16" s="84">
        <v>-1E-3</v>
      </c>
      <c r="H16" s="84">
        <v>0</v>
      </c>
      <c r="I16" s="85">
        <v>0</v>
      </c>
      <c r="K16" s="19" t="s">
        <v>31</v>
      </c>
      <c r="L16" s="19" t="s">
        <v>53</v>
      </c>
    </row>
    <row r="17" spans="2:12" ht="14.25" customHeight="1" x14ac:dyDescent="0.35">
      <c r="B17" s="31"/>
      <c r="C17" s="86" t="s">
        <v>54</v>
      </c>
      <c r="D17" s="87">
        <v>55</v>
      </c>
      <c r="E17" s="88">
        <v>0.02</v>
      </c>
      <c r="F17" s="88">
        <v>-2.3E-2</v>
      </c>
      <c r="G17" s="88">
        <v>1E-3</v>
      </c>
      <c r="H17" s="88">
        <v>2E-3</v>
      </c>
      <c r="I17" s="89">
        <v>0</v>
      </c>
      <c r="K17" s="19" t="s">
        <v>31</v>
      </c>
      <c r="L17" s="19" t="s">
        <v>57</v>
      </c>
    </row>
    <row r="18" spans="2:12" ht="14.25" customHeight="1" x14ac:dyDescent="0.35">
      <c r="B18" s="31"/>
      <c r="C18" s="86" t="s">
        <v>82</v>
      </c>
      <c r="D18" s="87">
        <v>50</v>
      </c>
      <c r="E18" s="88">
        <v>6.0000000000000001E-3</v>
      </c>
      <c r="F18" s="88">
        <v>-3.0000000000000001E-3</v>
      </c>
      <c r="G18" s="88">
        <v>-3.0000000000000001E-3</v>
      </c>
      <c r="H18" s="88">
        <v>0</v>
      </c>
      <c r="I18" s="89">
        <v>0</v>
      </c>
      <c r="K18" s="19" t="s">
        <v>31</v>
      </c>
      <c r="L18" s="19" t="s">
        <v>59</v>
      </c>
    </row>
    <row r="19" spans="2:12" ht="14.25" customHeight="1" x14ac:dyDescent="0.35">
      <c r="B19" s="52"/>
      <c r="C19" s="94" t="s">
        <v>55</v>
      </c>
      <c r="D19" s="95">
        <v>43</v>
      </c>
      <c r="E19" s="96">
        <v>3.0000000000000001E-3</v>
      </c>
      <c r="F19" s="96">
        <v>0</v>
      </c>
      <c r="G19" s="96">
        <v>-2E-3</v>
      </c>
      <c r="H19" s="96">
        <v>0</v>
      </c>
      <c r="I19" s="97">
        <v>0</v>
      </c>
      <c r="K19" s="19" t="s">
        <v>31</v>
      </c>
      <c r="L19" s="19" t="s">
        <v>58</v>
      </c>
    </row>
    <row r="20" spans="2:12" customFormat="1" ht="20.25" customHeight="1" x14ac:dyDescent="0.45">
      <c r="B20" s="110" t="s">
        <v>114</v>
      </c>
    </row>
    <row r="21" spans="2:12" ht="14.25" customHeight="1" x14ac:dyDescent="0.4">
      <c r="B21" s="30" t="s">
        <v>86</v>
      </c>
      <c r="C21" s="104" t="s">
        <v>53</v>
      </c>
      <c r="D21" s="105">
        <v>156</v>
      </c>
      <c r="E21" s="106">
        <v>4708</v>
      </c>
      <c r="F21" s="106">
        <v>3551</v>
      </c>
      <c r="G21" s="106">
        <v>384</v>
      </c>
      <c r="H21" s="106">
        <v>137</v>
      </c>
      <c r="I21" s="107">
        <v>8780</v>
      </c>
      <c r="K21" s="19" t="s">
        <v>26</v>
      </c>
      <c r="L21" s="19" t="s">
        <v>53</v>
      </c>
    </row>
    <row r="22" spans="2:12" ht="14.25" customHeight="1" x14ac:dyDescent="0.35">
      <c r="B22" s="31"/>
      <c r="C22" s="86" t="s">
        <v>54</v>
      </c>
      <c r="D22" s="87">
        <v>56</v>
      </c>
      <c r="E22" s="98">
        <v>2247</v>
      </c>
      <c r="F22" s="98">
        <v>2911</v>
      </c>
      <c r="G22" s="98">
        <v>244</v>
      </c>
      <c r="H22" s="98">
        <v>73</v>
      </c>
      <c r="I22" s="99">
        <v>5476</v>
      </c>
      <c r="K22" s="19" t="s">
        <v>26</v>
      </c>
      <c r="L22" s="19" t="s">
        <v>57</v>
      </c>
    </row>
    <row r="23" spans="2:12" ht="14.25" customHeight="1" x14ac:dyDescent="0.35">
      <c r="B23" s="31"/>
      <c r="C23" s="86" t="s">
        <v>82</v>
      </c>
      <c r="D23" s="87">
        <v>53</v>
      </c>
      <c r="E23" s="98">
        <v>1932</v>
      </c>
      <c r="F23" s="98">
        <v>582</v>
      </c>
      <c r="G23" s="98">
        <v>101</v>
      </c>
      <c r="H23" s="98">
        <v>55</v>
      </c>
      <c r="I23" s="99">
        <v>2670</v>
      </c>
      <c r="K23" s="19" t="s">
        <v>26</v>
      </c>
      <c r="L23" s="19" t="s">
        <v>59</v>
      </c>
    </row>
    <row r="24" spans="2:12" ht="14.25" customHeight="1" x14ac:dyDescent="0.35">
      <c r="B24" s="32"/>
      <c r="C24" s="90" t="s">
        <v>55</v>
      </c>
      <c r="D24" s="91">
        <v>47</v>
      </c>
      <c r="E24" s="102">
        <v>529</v>
      </c>
      <c r="F24" s="102">
        <v>57</v>
      </c>
      <c r="G24" s="102">
        <v>39</v>
      </c>
      <c r="H24" s="102">
        <v>9</v>
      </c>
      <c r="I24" s="103">
        <v>634</v>
      </c>
      <c r="K24" s="19" t="s">
        <v>26</v>
      </c>
      <c r="L24" s="19" t="s">
        <v>58</v>
      </c>
    </row>
    <row r="25" spans="2:12" ht="14.25" customHeight="1" x14ac:dyDescent="0.4">
      <c r="B25" s="31" t="s">
        <v>87</v>
      </c>
      <c r="C25" s="78" t="s">
        <v>53</v>
      </c>
      <c r="D25" s="79">
        <v>156</v>
      </c>
      <c r="E25" s="108">
        <v>5138</v>
      </c>
      <c r="F25" s="108">
        <v>3637</v>
      </c>
      <c r="G25" s="108">
        <v>388</v>
      </c>
      <c r="H25" s="108">
        <v>155</v>
      </c>
      <c r="I25" s="109">
        <v>9319</v>
      </c>
      <c r="K25" s="19" t="s">
        <v>28</v>
      </c>
      <c r="L25" s="19" t="s">
        <v>53</v>
      </c>
    </row>
    <row r="26" spans="2:12" ht="14.25" customHeight="1" x14ac:dyDescent="0.35">
      <c r="B26" s="31"/>
      <c r="C26" s="86" t="s">
        <v>54</v>
      </c>
      <c r="D26" s="87">
        <v>56</v>
      </c>
      <c r="E26" s="98">
        <v>2511</v>
      </c>
      <c r="F26" s="98">
        <v>2967</v>
      </c>
      <c r="G26" s="98">
        <v>262</v>
      </c>
      <c r="H26" s="98">
        <v>87</v>
      </c>
      <c r="I26" s="99">
        <v>5828</v>
      </c>
      <c r="K26" s="19" t="s">
        <v>28</v>
      </c>
      <c r="L26" s="19" t="s">
        <v>57</v>
      </c>
    </row>
    <row r="27" spans="2:12" ht="14.25" customHeight="1" x14ac:dyDescent="0.35">
      <c r="B27" s="31"/>
      <c r="C27" s="86" t="s">
        <v>82</v>
      </c>
      <c r="D27" s="87">
        <v>53</v>
      </c>
      <c r="E27" s="98">
        <v>2073</v>
      </c>
      <c r="F27" s="98">
        <v>611</v>
      </c>
      <c r="G27" s="98">
        <v>92</v>
      </c>
      <c r="H27" s="98">
        <v>59</v>
      </c>
      <c r="I27" s="99">
        <v>2835</v>
      </c>
      <c r="K27" s="19" t="s">
        <v>28</v>
      </c>
      <c r="L27" s="19" t="s">
        <v>59</v>
      </c>
    </row>
    <row r="28" spans="2:12" ht="14.25" customHeight="1" x14ac:dyDescent="0.35">
      <c r="B28" s="32"/>
      <c r="C28" s="90" t="s">
        <v>55</v>
      </c>
      <c r="D28" s="91">
        <v>47</v>
      </c>
      <c r="E28" s="102">
        <v>554</v>
      </c>
      <c r="F28" s="102">
        <v>58</v>
      </c>
      <c r="G28" s="102">
        <v>34</v>
      </c>
      <c r="H28" s="102">
        <v>9</v>
      </c>
      <c r="I28" s="103">
        <v>655</v>
      </c>
      <c r="K28" s="19" t="s">
        <v>28</v>
      </c>
      <c r="L28" s="19" t="s">
        <v>58</v>
      </c>
    </row>
    <row r="29" spans="2:12" ht="14.25" customHeight="1" x14ac:dyDescent="0.4">
      <c r="B29" s="31" t="s">
        <v>88</v>
      </c>
      <c r="C29" s="78" t="s">
        <v>53</v>
      </c>
      <c r="D29" s="79">
        <v>156</v>
      </c>
      <c r="E29" s="108">
        <v>430</v>
      </c>
      <c r="F29" s="108">
        <v>87</v>
      </c>
      <c r="G29" s="108">
        <v>3</v>
      </c>
      <c r="H29" s="108">
        <v>18</v>
      </c>
      <c r="I29" s="109">
        <v>538</v>
      </c>
      <c r="K29" s="19" t="s">
        <v>30</v>
      </c>
      <c r="L29" s="19" t="s">
        <v>53</v>
      </c>
    </row>
    <row r="30" spans="2:12" ht="14.25" customHeight="1" x14ac:dyDescent="0.35">
      <c r="B30" s="31"/>
      <c r="C30" s="86" t="s">
        <v>54</v>
      </c>
      <c r="D30" s="87">
        <v>56</v>
      </c>
      <c r="E30" s="98">
        <v>264</v>
      </c>
      <c r="F30" s="98">
        <v>57</v>
      </c>
      <c r="G30" s="98">
        <v>18</v>
      </c>
      <c r="H30" s="98">
        <v>14</v>
      </c>
      <c r="I30" s="99">
        <v>352</v>
      </c>
      <c r="K30" s="19" t="s">
        <v>30</v>
      </c>
      <c r="L30" s="19" t="s">
        <v>57</v>
      </c>
    </row>
    <row r="31" spans="2:12" ht="14.25" customHeight="1" x14ac:dyDescent="0.35">
      <c r="B31" s="31"/>
      <c r="C31" s="86" t="s">
        <v>82</v>
      </c>
      <c r="D31" s="87">
        <v>53</v>
      </c>
      <c r="E31" s="98">
        <v>141</v>
      </c>
      <c r="F31" s="98">
        <v>29</v>
      </c>
      <c r="G31" s="98">
        <v>-9</v>
      </c>
      <c r="H31" s="98">
        <v>4</v>
      </c>
      <c r="I31" s="99">
        <v>165</v>
      </c>
      <c r="K31" s="19" t="s">
        <v>30</v>
      </c>
      <c r="L31" s="19" t="s">
        <v>59</v>
      </c>
    </row>
    <row r="32" spans="2:12" ht="14.25" customHeight="1" x14ac:dyDescent="0.35">
      <c r="B32" s="52"/>
      <c r="C32" s="94" t="s">
        <v>55</v>
      </c>
      <c r="D32" s="95">
        <v>47</v>
      </c>
      <c r="E32" s="100">
        <v>25</v>
      </c>
      <c r="F32" s="100">
        <v>1</v>
      </c>
      <c r="G32" s="100">
        <v>-5</v>
      </c>
      <c r="H32" s="100">
        <v>0</v>
      </c>
      <c r="I32" s="101">
        <v>21</v>
      </c>
      <c r="K32" s="19" t="s">
        <v>30</v>
      </c>
      <c r="L32" s="19" t="s">
        <v>58</v>
      </c>
    </row>
    <row r="33" spans="2:12" ht="27.5" customHeight="1" x14ac:dyDescent="0.4">
      <c r="B33" s="12" t="s">
        <v>89</v>
      </c>
      <c r="C33" s="104" t="s">
        <v>53</v>
      </c>
      <c r="D33" s="105">
        <v>156</v>
      </c>
      <c r="E33" s="106">
        <v>121</v>
      </c>
      <c r="F33" s="106">
        <v>-101</v>
      </c>
      <c r="G33" s="106">
        <v>-5</v>
      </c>
      <c r="H33" s="106">
        <v>2</v>
      </c>
      <c r="I33" s="107">
        <v>18</v>
      </c>
      <c r="K33" s="19" t="s">
        <v>32</v>
      </c>
      <c r="L33" s="19" t="s">
        <v>53</v>
      </c>
    </row>
    <row r="34" spans="2:12" x14ac:dyDescent="0.35">
      <c r="B34" s="27"/>
      <c r="C34" s="86" t="s">
        <v>54</v>
      </c>
      <c r="D34" s="87">
        <v>56</v>
      </c>
      <c r="E34" s="98">
        <v>93</v>
      </c>
      <c r="F34" s="98">
        <v>-79</v>
      </c>
      <c r="G34" s="98">
        <v>0</v>
      </c>
      <c r="H34" s="98">
        <v>2</v>
      </c>
      <c r="I34" s="99">
        <v>16</v>
      </c>
      <c r="K34" s="19" t="s">
        <v>32</v>
      </c>
      <c r="L34" s="19" t="s">
        <v>57</v>
      </c>
    </row>
    <row r="35" spans="2:12" ht="14.25" customHeight="1" x14ac:dyDescent="0.35">
      <c r="B35" s="27"/>
      <c r="C35" s="86" t="s">
        <v>82</v>
      </c>
      <c r="D35" s="87">
        <v>53</v>
      </c>
      <c r="E35" s="98">
        <v>27</v>
      </c>
      <c r="F35" s="98">
        <v>-21</v>
      </c>
      <c r="G35" s="98">
        <v>-4</v>
      </c>
      <c r="H35" s="98">
        <v>0</v>
      </c>
      <c r="I35" s="99">
        <v>2</v>
      </c>
      <c r="K35" s="19" t="s">
        <v>32</v>
      </c>
      <c r="L35" s="19" t="s">
        <v>59</v>
      </c>
    </row>
    <row r="36" spans="2:12" x14ac:dyDescent="0.35">
      <c r="B36" s="28"/>
      <c r="C36" s="90" t="s">
        <v>55</v>
      </c>
      <c r="D36" s="91">
        <v>47</v>
      </c>
      <c r="E36" s="102">
        <v>2</v>
      </c>
      <c r="F36" s="102">
        <v>-1</v>
      </c>
      <c r="G36" s="102">
        <v>-1</v>
      </c>
      <c r="H36" s="102">
        <v>0</v>
      </c>
      <c r="I36" s="103">
        <v>0</v>
      </c>
      <c r="K36" s="19" t="s">
        <v>32</v>
      </c>
      <c r="L36" s="19" t="s">
        <v>58</v>
      </c>
    </row>
    <row r="37" spans="2:12" ht="26.65" x14ac:dyDescent="0.4">
      <c r="B37" s="27" t="s">
        <v>90</v>
      </c>
      <c r="C37" s="78" t="s">
        <v>53</v>
      </c>
      <c r="D37" s="79">
        <v>156</v>
      </c>
      <c r="E37" s="108">
        <v>6</v>
      </c>
      <c r="F37" s="108">
        <v>-10</v>
      </c>
      <c r="G37" s="108">
        <v>-2</v>
      </c>
      <c r="H37" s="108">
        <v>1</v>
      </c>
      <c r="I37" s="109">
        <v>-5</v>
      </c>
      <c r="K37" s="19" t="s">
        <v>34</v>
      </c>
      <c r="L37" s="19" t="s">
        <v>53</v>
      </c>
    </row>
    <row r="38" spans="2:12" x14ac:dyDescent="0.35">
      <c r="B38" s="27"/>
      <c r="C38" s="86" t="s">
        <v>54</v>
      </c>
      <c r="D38" s="87">
        <v>56</v>
      </c>
      <c r="E38" s="98">
        <v>4</v>
      </c>
      <c r="F38" s="98">
        <v>-7</v>
      </c>
      <c r="G38" s="98">
        <v>0</v>
      </c>
      <c r="H38" s="98">
        <v>1</v>
      </c>
      <c r="I38" s="99">
        <v>-1</v>
      </c>
      <c r="K38" s="19" t="s">
        <v>34</v>
      </c>
      <c r="L38" s="19" t="s">
        <v>57</v>
      </c>
    </row>
    <row r="39" spans="2:12" ht="14.25" customHeight="1" x14ac:dyDescent="0.35">
      <c r="B39" s="27"/>
      <c r="C39" s="86" t="s">
        <v>82</v>
      </c>
      <c r="D39" s="87">
        <v>53</v>
      </c>
      <c r="E39" s="98">
        <v>2</v>
      </c>
      <c r="F39" s="98">
        <v>-2</v>
      </c>
      <c r="G39" s="98">
        <v>-1</v>
      </c>
      <c r="H39" s="98">
        <v>0</v>
      </c>
      <c r="I39" s="99">
        <v>-1</v>
      </c>
      <c r="K39" s="19" t="s">
        <v>34</v>
      </c>
      <c r="L39" s="19" t="s">
        <v>59</v>
      </c>
    </row>
    <row r="40" spans="2:12" x14ac:dyDescent="0.35">
      <c r="B40" s="28"/>
      <c r="C40" s="90" t="s">
        <v>55</v>
      </c>
      <c r="D40" s="91">
        <v>47</v>
      </c>
      <c r="E40" s="102">
        <v>0</v>
      </c>
      <c r="F40" s="102">
        <v>-1</v>
      </c>
      <c r="G40" s="102">
        <v>-2</v>
      </c>
      <c r="H40" s="102">
        <v>0</v>
      </c>
      <c r="I40" s="103">
        <v>-3</v>
      </c>
      <c r="K40" s="19" t="s">
        <v>34</v>
      </c>
      <c r="L40" s="19" t="s">
        <v>58</v>
      </c>
    </row>
    <row r="41" spans="2:12" ht="14.25" customHeight="1" x14ac:dyDescent="0.4">
      <c r="B41" s="27" t="s">
        <v>91</v>
      </c>
      <c r="C41" s="78" t="s">
        <v>53</v>
      </c>
      <c r="D41" s="79">
        <v>156</v>
      </c>
      <c r="E41" s="108">
        <v>303</v>
      </c>
      <c r="F41" s="108">
        <v>197</v>
      </c>
      <c r="G41" s="108">
        <v>11</v>
      </c>
      <c r="H41" s="108">
        <v>14</v>
      </c>
      <c r="I41" s="109">
        <v>525</v>
      </c>
      <c r="K41" s="19" t="s">
        <v>36</v>
      </c>
      <c r="L41" s="19" t="s">
        <v>53</v>
      </c>
    </row>
    <row r="42" spans="2:12" x14ac:dyDescent="0.35">
      <c r="B42" s="27"/>
      <c r="C42" s="86" t="s">
        <v>54</v>
      </c>
      <c r="D42" s="87">
        <v>56</v>
      </c>
      <c r="E42" s="98">
        <v>167</v>
      </c>
      <c r="F42" s="98">
        <v>142</v>
      </c>
      <c r="G42" s="98">
        <v>17</v>
      </c>
      <c r="H42" s="98">
        <v>11</v>
      </c>
      <c r="I42" s="99">
        <v>337</v>
      </c>
      <c r="K42" s="19" t="s">
        <v>36</v>
      </c>
      <c r="L42" s="19" t="s">
        <v>57</v>
      </c>
    </row>
    <row r="43" spans="2:12" ht="14.25" customHeight="1" x14ac:dyDescent="0.35">
      <c r="B43" s="27"/>
      <c r="C43" s="86" t="s">
        <v>82</v>
      </c>
      <c r="D43" s="87">
        <v>53</v>
      </c>
      <c r="E43" s="98">
        <v>113</v>
      </c>
      <c r="F43" s="98">
        <v>53</v>
      </c>
      <c r="G43" s="98">
        <v>-5</v>
      </c>
      <c r="H43" s="98">
        <v>3</v>
      </c>
      <c r="I43" s="99">
        <v>164</v>
      </c>
      <c r="K43" s="19" t="s">
        <v>36</v>
      </c>
      <c r="L43" s="19" t="s">
        <v>59</v>
      </c>
    </row>
    <row r="44" spans="2:12" x14ac:dyDescent="0.35">
      <c r="B44" s="13"/>
      <c r="C44" s="94" t="s">
        <v>55</v>
      </c>
      <c r="D44" s="95">
        <v>47</v>
      </c>
      <c r="E44" s="100">
        <v>23</v>
      </c>
      <c r="F44" s="100">
        <v>3</v>
      </c>
      <c r="G44" s="100">
        <v>-1</v>
      </c>
      <c r="H44" s="100">
        <v>0</v>
      </c>
      <c r="I44" s="101">
        <v>24</v>
      </c>
      <c r="K44" s="19" t="s">
        <v>36</v>
      </c>
      <c r="L44" s="19" t="s">
        <v>58</v>
      </c>
    </row>
    <row r="45" spans="2:12" ht="27.75" customHeight="1" x14ac:dyDescent="0.4">
      <c r="B45" s="27" t="s">
        <v>92</v>
      </c>
      <c r="C45" s="78" t="s">
        <v>53</v>
      </c>
      <c r="D45" s="79">
        <v>156</v>
      </c>
      <c r="E45" s="80">
        <v>0.28199999999999997</v>
      </c>
      <c r="F45" s="80">
        <v>-1.1619999999999999</v>
      </c>
      <c r="G45" s="80">
        <v>-1.4259999999999999</v>
      </c>
      <c r="H45" s="80">
        <v>0.115</v>
      </c>
      <c r="I45" s="81">
        <v>3.3000000000000002E-2</v>
      </c>
      <c r="K45" s="19" t="s">
        <v>33</v>
      </c>
      <c r="L45" s="19" t="s">
        <v>53</v>
      </c>
    </row>
    <row r="46" spans="2:12" ht="14.25" customHeight="1" x14ac:dyDescent="0.35">
      <c r="B46" s="27"/>
      <c r="C46" s="86" t="s">
        <v>54</v>
      </c>
      <c r="D46" s="87">
        <v>56</v>
      </c>
      <c r="E46" s="88">
        <v>0.35199999999999998</v>
      </c>
      <c r="F46" s="88">
        <v>-1.3879999999999999</v>
      </c>
      <c r="G46" s="88">
        <v>-1.2999999999999999E-2</v>
      </c>
      <c r="H46" s="88">
        <v>0.122</v>
      </c>
      <c r="I46" s="89">
        <v>4.4999999999999998E-2</v>
      </c>
      <c r="K46" s="19" t="s">
        <v>33</v>
      </c>
      <c r="L46" s="19" t="s">
        <v>57</v>
      </c>
    </row>
    <row r="47" spans="2:12" ht="14.25" customHeight="1" x14ac:dyDescent="0.35">
      <c r="B47" s="27"/>
      <c r="C47" s="86" t="s">
        <v>82</v>
      </c>
      <c r="D47" s="87">
        <v>53</v>
      </c>
      <c r="E47" s="88">
        <v>0.187</v>
      </c>
      <c r="F47" s="88">
        <v>-0.73</v>
      </c>
      <c r="G47" s="88">
        <v>0.39300000000000002</v>
      </c>
      <c r="H47" s="88">
        <v>9.4E-2</v>
      </c>
      <c r="I47" s="89">
        <v>1.2E-2</v>
      </c>
      <c r="K47" s="19" t="s">
        <v>33</v>
      </c>
      <c r="L47" s="19" t="s">
        <v>59</v>
      </c>
    </row>
    <row r="48" spans="2:12" ht="14.25" customHeight="1" x14ac:dyDescent="0.35">
      <c r="B48" s="27"/>
      <c r="C48" s="90" t="s">
        <v>55</v>
      </c>
      <c r="D48" s="91">
        <v>47</v>
      </c>
      <c r="E48" s="92">
        <v>7.6999999999999999E-2</v>
      </c>
      <c r="F48" s="92">
        <v>-0.95899999999999996</v>
      </c>
      <c r="G48" s="92">
        <v>0.20899999999999999</v>
      </c>
      <c r="H48" s="92">
        <v>0</v>
      </c>
      <c r="I48" s="93">
        <v>0</v>
      </c>
      <c r="K48" s="19" t="s">
        <v>33</v>
      </c>
      <c r="L48" s="19" t="s">
        <v>58</v>
      </c>
    </row>
    <row r="49" spans="2:12" ht="26.65" x14ac:dyDescent="0.4">
      <c r="B49" s="29" t="s">
        <v>93</v>
      </c>
      <c r="C49" s="78" t="s">
        <v>53</v>
      </c>
      <c r="D49" s="79">
        <v>156</v>
      </c>
      <c r="E49" s="80">
        <v>1.4E-2</v>
      </c>
      <c r="F49" s="80">
        <v>-0.115</v>
      </c>
      <c r="G49" s="80">
        <v>-0.68100000000000005</v>
      </c>
      <c r="H49" s="80">
        <v>7.9000000000000001E-2</v>
      </c>
      <c r="I49" s="81">
        <v>-8.9999999999999993E-3</v>
      </c>
      <c r="K49" s="19" t="s">
        <v>35</v>
      </c>
      <c r="L49" s="19" t="s">
        <v>53</v>
      </c>
    </row>
    <row r="50" spans="2:12" x14ac:dyDescent="0.35">
      <c r="B50" s="27"/>
      <c r="C50" s="86" t="s">
        <v>54</v>
      </c>
      <c r="D50" s="87">
        <v>56</v>
      </c>
      <c r="E50" s="88">
        <v>1.6E-2</v>
      </c>
      <c r="F50" s="88">
        <v>-0.124</v>
      </c>
      <c r="G50" s="88">
        <v>2.8000000000000001E-2</v>
      </c>
      <c r="H50" s="88">
        <v>9.4E-2</v>
      </c>
      <c r="I50" s="89">
        <v>-3.0000000000000001E-3</v>
      </c>
      <c r="K50" s="19" t="s">
        <v>35</v>
      </c>
      <c r="L50" s="19" t="s">
        <v>57</v>
      </c>
    </row>
    <row r="51" spans="2:12" ht="14.25" customHeight="1" x14ac:dyDescent="0.35">
      <c r="B51" s="27"/>
      <c r="C51" s="86" t="s">
        <v>82</v>
      </c>
      <c r="D51" s="87">
        <v>53</v>
      </c>
      <c r="E51" s="88">
        <v>1.2E-2</v>
      </c>
      <c r="F51" s="88">
        <v>-7.4999999999999997E-2</v>
      </c>
      <c r="G51" s="88">
        <v>5.6000000000000001E-2</v>
      </c>
      <c r="H51" s="88">
        <v>3.2000000000000001E-2</v>
      </c>
      <c r="I51" s="89">
        <v>-5.0000000000000001E-3</v>
      </c>
      <c r="K51" s="19" t="s">
        <v>35</v>
      </c>
      <c r="L51" s="19" t="s">
        <v>59</v>
      </c>
    </row>
    <row r="52" spans="2:12" x14ac:dyDescent="0.35">
      <c r="B52" s="27"/>
      <c r="C52" s="90" t="s">
        <v>55</v>
      </c>
      <c r="D52" s="91">
        <v>47</v>
      </c>
      <c r="E52" s="92">
        <v>2E-3</v>
      </c>
      <c r="F52" s="92">
        <v>-0.77400000000000002</v>
      </c>
      <c r="G52" s="92">
        <v>0.48899999999999999</v>
      </c>
      <c r="H52" s="92">
        <v>0</v>
      </c>
      <c r="I52" s="93">
        <v>-0.14099999999999999</v>
      </c>
      <c r="K52" s="19" t="s">
        <v>35</v>
      </c>
      <c r="L52" s="19" t="s">
        <v>58</v>
      </c>
    </row>
    <row r="53" spans="2:12" ht="27" customHeight="1" x14ac:dyDescent="0.4">
      <c r="B53" s="29" t="s">
        <v>94</v>
      </c>
      <c r="C53" s="78" t="s">
        <v>53</v>
      </c>
      <c r="D53" s="79">
        <v>156</v>
      </c>
      <c r="E53" s="80">
        <v>0.70399999999999996</v>
      </c>
      <c r="F53" s="80">
        <v>2.2770000000000001</v>
      </c>
      <c r="G53" s="80">
        <v>3.1059999999999999</v>
      </c>
      <c r="H53" s="80">
        <v>0.80600000000000005</v>
      </c>
      <c r="I53" s="81">
        <v>0.97599999999999998</v>
      </c>
      <c r="K53" s="19" t="s">
        <v>37</v>
      </c>
      <c r="L53" s="19" t="s">
        <v>53</v>
      </c>
    </row>
    <row r="54" spans="2:12" ht="14.25" customHeight="1" x14ac:dyDescent="0.35">
      <c r="B54" s="27"/>
      <c r="C54" s="86" t="s">
        <v>54</v>
      </c>
      <c r="D54" s="87">
        <v>56</v>
      </c>
      <c r="E54" s="88">
        <v>0.63200000000000001</v>
      </c>
      <c r="F54" s="88">
        <v>2.512</v>
      </c>
      <c r="G54" s="88">
        <v>0.98499999999999999</v>
      </c>
      <c r="H54" s="88">
        <v>0.78400000000000003</v>
      </c>
      <c r="I54" s="89">
        <v>0.95799999999999996</v>
      </c>
      <c r="K54" s="19" t="s">
        <v>37</v>
      </c>
      <c r="L54" s="19" t="s">
        <v>57</v>
      </c>
    </row>
    <row r="55" spans="2:12" ht="14.25" customHeight="1" x14ac:dyDescent="0.35">
      <c r="B55" s="27"/>
      <c r="C55" s="86" t="s">
        <v>82</v>
      </c>
      <c r="D55" s="87">
        <v>53</v>
      </c>
      <c r="E55" s="88">
        <v>0.8</v>
      </c>
      <c r="F55" s="88">
        <v>1.8049999999999999</v>
      </c>
      <c r="G55" s="88">
        <v>0.55100000000000005</v>
      </c>
      <c r="H55" s="88">
        <v>0.875</v>
      </c>
      <c r="I55" s="89">
        <v>0.99399999999999999</v>
      </c>
      <c r="K55" s="19" t="s">
        <v>37</v>
      </c>
      <c r="L55" s="19" t="s">
        <v>59</v>
      </c>
    </row>
    <row r="56" spans="2:12" ht="14.25" customHeight="1" x14ac:dyDescent="0.35">
      <c r="B56" s="13"/>
      <c r="C56" s="94" t="s">
        <v>55</v>
      </c>
      <c r="D56" s="95">
        <v>47</v>
      </c>
      <c r="E56" s="96">
        <v>0.92100000000000004</v>
      </c>
      <c r="F56" s="96">
        <v>2.7330000000000001</v>
      </c>
      <c r="G56" s="96">
        <v>0.30199999999999999</v>
      </c>
      <c r="H56" s="96">
        <v>1</v>
      </c>
      <c r="I56" s="97">
        <v>1.141</v>
      </c>
      <c r="K56" s="19" t="s">
        <v>37</v>
      </c>
      <c r="L56" s="19" t="s">
        <v>58</v>
      </c>
    </row>
    <row r="57" spans="2:12" ht="34.799999999999997" customHeight="1" x14ac:dyDescent="0.35">
      <c r="B57" s="134" t="s">
        <v>100</v>
      </c>
      <c r="C57" s="134"/>
      <c r="D57" s="134"/>
      <c r="E57" s="134"/>
      <c r="F57" s="134"/>
      <c r="G57" s="134"/>
      <c r="H57" s="134"/>
      <c r="I57" s="134"/>
      <c r="K57" s="16"/>
      <c r="L57" s="16"/>
    </row>
    <row r="58" spans="2:12" hidden="1" x14ac:dyDescent="0.35">
      <c r="D58" s="20" t="s">
        <v>60</v>
      </c>
      <c r="E58" s="20" t="s">
        <v>38</v>
      </c>
      <c r="F58" s="20" t="s">
        <v>39</v>
      </c>
      <c r="G58" s="20" t="s">
        <v>40</v>
      </c>
      <c r="H58" s="20" t="s">
        <v>41</v>
      </c>
      <c r="I58" s="20" t="s">
        <v>42</v>
      </c>
    </row>
    <row r="59" spans="2:12" x14ac:dyDescent="0.35">
      <c r="B59" s="133"/>
      <c r="C59" s="133"/>
      <c r="D59" s="133"/>
      <c r="E59" s="133"/>
      <c r="F59" s="133"/>
      <c r="G59" s="133"/>
      <c r="H59" s="133"/>
      <c r="I59" s="133"/>
    </row>
  </sheetData>
  <mergeCells count="2">
    <mergeCell ref="B59:I59"/>
    <mergeCell ref="B57:I57"/>
  </mergeCells>
  <phoneticPr fontId="10" type="noConversion"/>
  <pageMargins left="0.70866141732283472" right="0.70866141732283472" top="0.78740157480314965" bottom="0.74803149606299213" header="0.31496062992125984" footer="0.31496062992125984"/>
  <pageSetup paperSize="9" scale="69"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AB330-B0C6-4DDC-A124-4BB28C8F4C7C}">
  <sheetPr>
    <pageSetUpPr fitToPage="1"/>
  </sheetPr>
  <dimension ref="A1:J92"/>
  <sheetViews>
    <sheetView showGridLines="0" zoomScaleNormal="100" workbookViewId="0"/>
  </sheetViews>
  <sheetFormatPr defaultColWidth="9.1328125" defaultRowHeight="13.5" x14ac:dyDescent="0.35"/>
  <cols>
    <col min="1" max="1" width="1.86328125" style="10" customWidth="1"/>
    <col min="2" max="2" width="70.33203125" style="10" customWidth="1"/>
    <col min="3" max="7" width="14" style="10" customWidth="1"/>
    <col min="8" max="8" width="9.1328125" style="10"/>
    <col min="9" max="9" width="9.1328125" style="10" hidden="1"/>
    <col min="10" max="16384" width="9.1328125" style="10"/>
  </cols>
  <sheetData>
    <row r="1" spans="1:10" ht="17.649999999999999" x14ac:dyDescent="0.35">
      <c r="B1" s="122" t="s">
        <v>103</v>
      </c>
    </row>
    <row r="2" spans="1:10" ht="29.25" customHeight="1" x14ac:dyDescent="0.35">
      <c r="B2" s="136" t="s">
        <v>96</v>
      </c>
      <c r="C2" s="136"/>
      <c r="D2" s="136"/>
      <c r="E2" s="136"/>
      <c r="F2" s="136"/>
      <c r="G2" s="136"/>
      <c r="H2" s="136"/>
      <c r="I2" s="136"/>
      <c r="J2" s="129"/>
    </row>
    <row r="3" spans="1:10" s="11" customFormat="1" ht="13.15" hidden="1" x14ac:dyDescent="0.35">
      <c r="B3" s="35" t="str">
        <f>DATE_FORMATTED</f>
        <v>Produced on 30 Nov 2021</v>
      </c>
    </row>
    <row r="4" spans="1:10" s="11" customFormat="1" ht="14.45" customHeight="1" x14ac:dyDescent="0.35">
      <c r="B4" s="35"/>
    </row>
    <row r="5" spans="1:10" s="11" customFormat="1" ht="27.6" customHeight="1" x14ac:dyDescent="0.35">
      <c r="B5" s="132" t="s">
        <v>115</v>
      </c>
      <c r="C5" s="132"/>
      <c r="D5" s="132"/>
      <c r="E5" s="132"/>
      <c r="F5" s="132"/>
      <c r="G5" s="132"/>
    </row>
    <row r="6" spans="1:10" s="11" customFormat="1" ht="13.25" customHeight="1" x14ac:dyDescent="0.35"/>
    <row r="7" spans="1:10" s="11" customFormat="1" ht="40.5" x14ac:dyDescent="0.4">
      <c r="B7" s="4"/>
      <c r="C7" s="5" t="s">
        <v>0</v>
      </c>
      <c r="D7" s="5" t="s">
        <v>1</v>
      </c>
      <c r="E7" s="5" t="s">
        <v>9</v>
      </c>
      <c r="F7" s="5" t="s">
        <v>10</v>
      </c>
      <c r="G7" s="6" t="s">
        <v>2</v>
      </c>
      <c r="I7" s="23" t="s">
        <v>43</v>
      </c>
    </row>
    <row r="8" spans="1:10" s="11" customFormat="1" ht="18" customHeight="1" x14ac:dyDescent="0.4">
      <c r="A8" s="115"/>
      <c r="B8" s="116" t="s">
        <v>76</v>
      </c>
      <c r="C8" s="117"/>
      <c r="D8" s="117"/>
      <c r="E8" s="117"/>
      <c r="F8" s="117"/>
      <c r="G8" s="118"/>
      <c r="I8" s="24"/>
    </row>
    <row r="9" spans="1:10" s="11" customFormat="1" ht="15" customHeight="1" x14ac:dyDescent="0.35">
      <c r="B9" s="53" t="s">
        <v>67</v>
      </c>
      <c r="C9" s="54">
        <v>20412</v>
      </c>
      <c r="D9" s="54">
        <v>15117</v>
      </c>
      <c r="E9" s="54">
        <v>6640</v>
      </c>
      <c r="F9" s="54">
        <v>458</v>
      </c>
      <c r="G9" s="55">
        <v>42627</v>
      </c>
      <c r="I9" s="50" t="s">
        <v>26</v>
      </c>
    </row>
    <row r="10" spans="1:10" s="11" customFormat="1" ht="15" customHeight="1" x14ac:dyDescent="0.35">
      <c r="B10" s="65" t="s">
        <v>68</v>
      </c>
      <c r="C10" s="66">
        <v>21379</v>
      </c>
      <c r="D10" s="66">
        <v>15105</v>
      </c>
      <c r="E10" s="66">
        <v>6819</v>
      </c>
      <c r="F10" s="66">
        <v>654</v>
      </c>
      <c r="G10" s="67">
        <v>43956</v>
      </c>
      <c r="I10" s="50" t="s">
        <v>27</v>
      </c>
    </row>
    <row r="11" spans="1:10" s="11" customFormat="1" ht="15" customHeight="1" x14ac:dyDescent="0.35">
      <c r="B11" s="56" t="s">
        <v>69</v>
      </c>
      <c r="C11" s="57">
        <v>967</v>
      </c>
      <c r="D11" s="57">
        <v>-12</v>
      </c>
      <c r="E11" s="57">
        <v>179</v>
      </c>
      <c r="F11" s="57">
        <v>196</v>
      </c>
      <c r="G11" s="58">
        <v>1329</v>
      </c>
      <c r="I11" s="50" t="s">
        <v>28</v>
      </c>
    </row>
    <row r="12" spans="1:10" s="11" customFormat="1" ht="30" customHeight="1" x14ac:dyDescent="0.4">
      <c r="A12" s="115"/>
      <c r="B12" s="119" t="s">
        <v>95</v>
      </c>
      <c r="C12" s="120"/>
      <c r="D12" s="120"/>
      <c r="E12" s="120"/>
      <c r="F12" s="120"/>
      <c r="G12" s="121"/>
      <c r="I12" s="51"/>
    </row>
    <row r="13" spans="1:10" s="11" customFormat="1" ht="15" customHeight="1" x14ac:dyDescent="0.35">
      <c r="B13" s="53" t="s">
        <v>64</v>
      </c>
      <c r="C13" s="54">
        <v>4708</v>
      </c>
      <c r="D13" s="54">
        <v>3551</v>
      </c>
      <c r="E13" s="54">
        <v>384</v>
      </c>
      <c r="F13" s="54">
        <v>137</v>
      </c>
      <c r="G13" s="55">
        <v>8780</v>
      </c>
      <c r="I13" s="50" t="s">
        <v>29</v>
      </c>
    </row>
    <row r="14" spans="1:10" s="11" customFormat="1" ht="15" customHeight="1" x14ac:dyDescent="0.35">
      <c r="B14" s="65" t="s">
        <v>70</v>
      </c>
      <c r="C14" s="66">
        <v>5138</v>
      </c>
      <c r="D14" s="66">
        <v>3637</v>
      </c>
      <c r="E14" s="66">
        <v>388</v>
      </c>
      <c r="F14" s="66">
        <v>155</v>
      </c>
      <c r="G14" s="67">
        <v>9319</v>
      </c>
      <c r="I14" s="50" t="s">
        <v>30</v>
      </c>
    </row>
    <row r="15" spans="1:10" s="11" customFormat="1" ht="15" customHeight="1" x14ac:dyDescent="0.35">
      <c r="B15" s="56" t="s">
        <v>71</v>
      </c>
      <c r="C15" s="57">
        <v>430</v>
      </c>
      <c r="D15" s="57">
        <v>87</v>
      </c>
      <c r="E15" s="57">
        <v>3</v>
      </c>
      <c r="F15" s="57">
        <v>18</v>
      </c>
      <c r="G15" s="58">
        <v>538</v>
      </c>
      <c r="I15" s="50" t="s">
        <v>31</v>
      </c>
    </row>
    <row r="16" spans="1:10" s="11" customFormat="1" ht="18" customHeight="1" x14ac:dyDescent="0.35">
      <c r="B16" s="69" t="s">
        <v>78</v>
      </c>
      <c r="C16" s="59"/>
      <c r="D16" s="59"/>
      <c r="E16" s="59"/>
      <c r="F16" s="59"/>
      <c r="G16" s="60"/>
      <c r="I16" s="51"/>
    </row>
    <row r="17" spans="1:9" s="11" customFormat="1" ht="15" customHeight="1" x14ac:dyDescent="0.35">
      <c r="B17" s="76" t="s">
        <v>75</v>
      </c>
      <c r="C17" s="54">
        <v>127</v>
      </c>
      <c r="D17" s="54">
        <v>-111</v>
      </c>
      <c r="E17" s="54">
        <v>-7</v>
      </c>
      <c r="F17" s="54">
        <v>3</v>
      </c>
      <c r="G17" s="55">
        <v>13</v>
      </c>
      <c r="I17" s="50" t="s">
        <v>35</v>
      </c>
    </row>
    <row r="18" spans="1:9" s="11" customFormat="1" ht="28.5" customHeight="1" x14ac:dyDescent="0.35">
      <c r="B18" s="70" t="s">
        <v>72</v>
      </c>
      <c r="C18" s="71">
        <v>121</v>
      </c>
      <c r="D18" s="71">
        <v>-101</v>
      </c>
      <c r="E18" s="71">
        <v>-5</v>
      </c>
      <c r="F18" s="71">
        <v>2</v>
      </c>
      <c r="G18" s="72">
        <v>18</v>
      </c>
      <c r="I18" s="50" t="s">
        <v>32</v>
      </c>
    </row>
    <row r="19" spans="1:9" s="11" customFormat="1" ht="15" customHeight="1" x14ac:dyDescent="0.35">
      <c r="B19" s="73" t="s">
        <v>73</v>
      </c>
      <c r="C19" s="74">
        <v>6</v>
      </c>
      <c r="D19" s="74">
        <v>-10</v>
      </c>
      <c r="E19" s="74">
        <v>-2</v>
      </c>
      <c r="F19" s="74">
        <v>1</v>
      </c>
      <c r="G19" s="75">
        <v>-5</v>
      </c>
      <c r="I19" s="50" t="s">
        <v>33</v>
      </c>
    </row>
    <row r="20" spans="1:9" s="11" customFormat="1" ht="15" customHeight="1" x14ac:dyDescent="0.35">
      <c r="B20" s="68" t="s">
        <v>74</v>
      </c>
      <c r="C20" s="57">
        <v>303</v>
      </c>
      <c r="D20" s="57">
        <v>197</v>
      </c>
      <c r="E20" s="57">
        <v>11</v>
      </c>
      <c r="F20" s="57">
        <v>14</v>
      </c>
      <c r="G20" s="58">
        <v>525</v>
      </c>
      <c r="I20" s="50" t="s">
        <v>34</v>
      </c>
    </row>
    <row r="21" spans="1:9" s="11" customFormat="1" ht="18" customHeight="1" x14ac:dyDescent="0.4">
      <c r="A21" s="115"/>
      <c r="B21" s="119" t="s">
        <v>77</v>
      </c>
      <c r="C21" s="120"/>
      <c r="D21" s="120"/>
      <c r="E21" s="120"/>
      <c r="F21" s="120"/>
      <c r="G21" s="121"/>
      <c r="I21" s="51"/>
    </row>
    <row r="22" spans="1:9" s="11" customFormat="1" ht="29.25" customHeight="1" x14ac:dyDescent="0.35">
      <c r="B22" s="53" t="s">
        <v>66</v>
      </c>
      <c r="C22" s="63">
        <v>6.0000000000000001E-3</v>
      </c>
      <c r="D22" s="63">
        <v>-7.0000000000000001E-3</v>
      </c>
      <c r="E22" s="63">
        <v>-1E-3</v>
      </c>
      <c r="F22" s="63">
        <v>5.0000000000000001E-3</v>
      </c>
      <c r="G22" s="64">
        <v>0</v>
      </c>
      <c r="I22" s="50" t="s">
        <v>36</v>
      </c>
    </row>
    <row r="23" spans="1:9" s="11" customFormat="1" ht="29.25" customHeight="1" x14ac:dyDescent="0.35">
      <c r="B23" s="56" t="s">
        <v>65</v>
      </c>
      <c r="C23" s="61">
        <v>1.4E-2</v>
      </c>
      <c r="D23" s="61">
        <v>1.2999999999999999E-2</v>
      </c>
      <c r="E23" s="61">
        <v>2E-3</v>
      </c>
      <c r="F23" s="61">
        <v>2.1999999999999999E-2</v>
      </c>
      <c r="G23" s="62">
        <v>1.2E-2</v>
      </c>
      <c r="I23" s="50" t="s">
        <v>37</v>
      </c>
    </row>
    <row r="24" spans="1:9" s="11" customFormat="1" ht="34.799999999999997" customHeight="1" x14ac:dyDescent="0.35">
      <c r="B24" s="135" t="str">
        <f>IF(T3_PROVCOUNT&lt;&gt;"","Note 1: The data in this table is based on "&amp;T3_PROVCOUNT&amp;" institutions, therefore the figures shown for TRAC full economic costs will not match those in the Annual TRAC 2019-20 report, which are based on 160 institutions.","Note 1: The data in this table is based on XXX institutions, therefore the figures shown for TRAC full economic costs will not match those in the Annual TRAC 2019-20 report, which are based on 160 institutions.")</f>
        <v>Note 1: The data in this table is based on 156 institutions, therefore the figures shown for TRAC full economic costs will not match those in the Annual TRAC 2019-20 report, which are based on 160 institutions.</v>
      </c>
      <c r="C24" s="135"/>
      <c r="D24" s="135"/>
      <c r="E24" s="135"/>
      <c r="F24" s="135"/>
      <c r="G24" s="135"/>
      <c r="H24" s="135"/>
      <c r="I24" s="135"/>
    </row>
    <row r="25" spans="1:9" s="11" customFormat="1" ht="30" customHeight="1" x14ac:dyDescent="0.35">
      <c r="B25" s="135" t="s">
        <v>101</v>
      </c>
      <c r="C25" s="135"/>
      <c r="D25" s="135"/>
      <c r="E25" s="135"/>
      <c r="F25" s="135"/>
      <c r="G25" s="135"/>
      <c r="H25" s="135"/>
    </row>
    <row r="26" spans="1:9" s="11" customFormat="1" ht="13.15" hidden="1" x14ac:dyDescent="0.35">
      <c r="C26" s="21" t="s">
        <v>38</v>
      </c>
      <c r="D26" s="21" t="s">
        <v>39</v>
      </c>
      <c r="E26" s="21" t="s">
        <v>40</v>
      </c>
      <c r="F26" s="21" t="s">
        <v>41</v>
      </c>
      <c r="G26" s="21" t="s">
        <v>42</v>
      </c>
      <c r="I26" s="77">
        <v>156</v>
      </c>
    </row>
    <row r="27" spans="1:9" s="11" customFormat="1" ht="13.15" x14ac:dyDescent="0.35">
      <c r="C27" s="35"/>
      <c r="D27" s="35"/>
      <c r="E27" s="35"/>
      <c r="F27" s="35"/>
      <c r="G27" s="35"/>
    </row>
    <row r="28" spans="1:9" s="11" customFormat="1" ht="13.15" x14ac:dyDescent="0.35"/>
    <row r="29" spans="1:9" s="11" customFormat="1" ht="13.15" x14ac:dyDescent="0.35"/>
    <row r="30" spans="1:9" s="11" customFormat="1" ht="13.15" x14ac:dyDescent="0.35"/>
    <row r="31" spans="1:9" s="11" customFormat="1" ht="13.15" x14ac:dyDescent="0.35"/>
    <row r="32" spans="1:9" s="11" customFormat="1" ht="13.15" x14ac:dyDescent="0.35"/>
    <row r="33" s="11" customFormat="1" ht="13.15" x14ac:dyDescent="0.35"/>
    <row r="34" s="11" customFormat="1" ht="13.15" x14ac:dyDescent="0.35"/>
    <row r="35" s="11" customFormat="1" ht="13.15" x14ac:dyDescent="0.35"/>
    <row r="36" s="11" customFormat="1" ht="13.15" x14ac:dyDescent="0.35"/>
    <row r="37" s="11" customFormat="1" ht="13.15" x14ac:dyDescent="0.35"/>
    <row r="38" s="11" customFormat="1" ht="13.15" x14ac:dyDescent="0.35"/>
    <row r="39" s="11" customFormat="1" ht="13.15" x14ac:dyDescent="0.35"/>
    <row r="40" s="11" customFormat="1" ht="13.15" x14ac:dyDescent="0.35"/>
    <row r="41" s="11" customFormat="1" ht="13.15" x14ac:dyDescent="0.35"/>
    <row r="42" s="11" customFormat="1" ht="13.15" x14ac:dyDescent="0.35"/>
    <row r="43" s="11" customFormat="1" ht="13.15" x14ac:dyDescent="0.35"/>
    <row r="44" s="11" customFormat="1" ht="13.15" x14ac:dyDescent="0.35"/>
    <row r="45" s="11" customFormat="1" ht="13.15" x14ac:dyDescent="0.35"/>
    <row r="46" s="11" customFormat="1" ht="13.15" x14ac:dyDescent="0.35"/>
    <row r="47" s="11" customFormat="1" ht="13.15" x14ac:dyDescent="0.35"/>
    <row r="48" s="11" customFormat="1" ht="13.15" x14ac:dyDescent="0.35"/>
    <row r="49" s="11" customFormat="1" ht="13.15" x14ac:dyDescent="0.35"/>
    <row r="50" s="11" customFormat="1" ht="13.15" x14ac:dyDescent="0.35"/>
    <row r="51" s="11" customFormat="1" ht="13.15" x14ac:dyDescent="0.35"/>
    <row r="52" s="11" customFormat="1" ht="13.15" x14ac:dyDescent="0.35"/>
    <row r="53" s="11" customFormat="1" ht="13.15" x14ac:dyDescent="0.35"/>
    <row r="54" s="11" customFormat="1" ht="13.15" x14ac:dyDescent="0.35"/>
    <row r="55" s="11" customFormat="1" ht="13.15" x14ac:dyDescent="0.35"/>
    <row r="56" s="11" customFormat="1" ht="13.15" x14ac:dyDescent="0.35"/>
    <row r="57" s="11" customFormat="1" ht="13.15" x14ac:dyDescent="0.35"/>
    <row r="58" s="11" customFormat="1" ht="13.15" x14ac:dyDescent="0.35"/>
    <row r="59" s="11" customFormat="1" ht="13.15" x14ac:dyDescent="0.35"/>
    <row r="60" s="11" customFormat="1" ht="13.15" x14ac:dyDescent="0.35"/>
    <row r="61" s="11" customFormat="1" ht="13.15" x14ac:dyDescent="0.35"/>
    <row r="62" s="11" customFormat="1" ht="13.15" x14ac:dyDescent="0.35"/>
    <row r="63" s="11" customFormat="1" ht="13.15" x14ac:dyDescent="0.35"/>
    <row r="64" s="11" customFormat="1" ht="13.15" x14ac:dyDescent="0.35"/>
    <row r="65" s="11" customFormat="1" ht="13.15" x14ac:dyDescent="0.35"/>
    <row r="66" s="11" customFormat="1" ht="13.15" x14ac:dyDescent="0.35"/>
    <row r="67" s="11" customFormat="1" ht="13.15" x14ac:dyDescent="0.35"/>
    <row r="68" s="11" customFormat="1" ht="13.15" x14ac:dyDescent="0.35"/>
    <row r="69" s="11" customFormat="1" ht="13.15" x14ac:dyDescent="0.35"/>
    <row r="70" s="11" customFormat="1" ht="13.15" x14ac:dyDescent="0.35"/>
    <row r="71" s="11" customFormat="1" ht="13.15" x14ac:dyDescent="0.35"/>
    <row r="72" s="11" customFormat="1" ht="13.15" x14ac:dyDescent="0.35"/>
    <row r="73" s="11" customFormat="1" ht="13.15" x14ac:dyDescent="0.35"/>
    <row r="74" s="11" customFormat="1" ht="13.15" x14ac:dyDescent="0.35"/>
    <row r="75" s="11" customFormat="1" ht="13.15" x14ac:dyDescent="0.35"/>
    <row r="76" s="11" customFormat="1" ht="13.15" x14ac:dyDescent="0.35"/>
    <row r="77" s="11" customFormat="1" ht="13.15" x14ac:dyDescent="0.35"/>
    <row r="78" s="11" customFormat="1" ht="13.15" x14ac:dyDescent="0.35"/>
    <row r="79" s="11" customFormat="1" ht="13.15" x14ac:dyDescent="0.35"/>
    <row r="80" s="11" customFormat="1" ht="13.15" x14ac:dyDescent="0.35"/>
    <row r="81" s="11" customFormat="1" ht="13.15" x14ac:dyDescent="0.35"/>
    <row r="82" s="11" customFormat="1" ht="13.15" x14ac:dyDescent="0.35"/>
    <row r="83" s="11" customFormat="1" ht="13.15" x14ac:dyDescent="0.35"/>
    <row r="84" s="11" customFormat="1" ht="13.15" x14ac:dyDescent="0.35"/>
    <row r="85" s="11" customFormat="1" ht="13.15" x14ac:dyDescent="0.35"/>
    <row r="86" s="11" customFormat="1" ht="13.15" x14ac:dyDescent="0.35"/>
    <row r="87" s="11" customFormat="1" ht="13.15" x14ac:dyDescent="0.35"/>
    <row r="88" s="11" customFormat="1" ht="13.15" x14ac:dyDescent="0.35"/>
    <row r="89" s="11" customFormat="1" ht="13.15" x14ac:dyDescent="0.35"/>
    <row r="90" s="11" customFormat="1" ht="13.15" x14ac:dyDescent="0.35"/>
    <row r="91" s="11" customFormat="1" ht="13.15" x14ac:dyDescent="0.35"/>
    <row r="92" s="11" customFormat="1" ht="13.15" x14ac:dyDescent="0.35"/>
  </sheetData>
  <mergeCells count="4">
    <mergeCell ref="B25:H25"/>
    <mergeCell ref="B2:I2"/>
    <mergeCell ref="B24:I24"/>
    <mergeCell ref="B5:G5"/>
  </mergeCells>
  <pageMargins left="0.70866141732283472" right="0.70866141732283472" top="0.74803149606299213" bottom="0.74803149606299213" header="0.31496062992125984" footer="0.31496062992125984"/>
  <pageSetup paperSize="9" scale="8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ac42e1f-8393-410e-9ca5-f333132f5efe"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18" ma:contentTypeDescription="Create a new document." ma:contentTypeScope="" ma:versionID="f283ee0f68768ce280b57d8e475388fc">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f5dc6c77630a06c6b6f9154ca1c47a20"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F49026-E1BA-491A-B7B2-E4107AD4E862}">
  <ds:schemaRefs>
    <ds:schemaRef ds:uri="Microsoft.SharePoint.Taxonomy.ContentTypeSync"/>
  </ds:schemaRefs>
</ds:datastoreItem>
</file>

<file path=customXml/itemProps2.xml><?xml version="1.0" encoding="utf-8"?>
<ds:datastoreItem xmlns:ds="http://schemas.openxmlformats.org/officeDocument/2006/customXml" ds:itemID="{53394C42-DEE4-4E7F-8B25-696BCB163239}">
  <ds:schemaRefs>
    <ds:schemaRef ds:uri="http://schemas.microsoft.com/office/2006/documentManagement/types"/>
    <ds:schemaRef ds:uri="http://purl.org/dc/elements/1.1/"/>
    <ds:schemaRef ds:uri="http://schemas.microsoft.com/office/2006/metadata/properties"/>
    <ds:schemaRef ds:uri="3e405583-359d-43b4-b273-0eaaf844b1bc"/>
    <ds:schemaRef ds:uri="http://purl.org/dc/terms/"/>
    <ds:schemaRef ds:uri="9725470d-b104-4800-856e-7fa0935e3508"/>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8ED01E68-8BAC-4585-8AC0-2701958910B5}">
  <ds:schemaRefs>
    <ds:schemaRef ds:uri="http://schemas.microsoft.com/sharepoint/v3/contenttype/forms"/>
  </ds:schemaRefs>
</ds:datastoreItem>
</file>

<file path=customXml/itemProps4.xml><?xml version="1.0" encoding="utf-8"?>
<ds:datastoreItem xmlns:ds="http://schemas.openxmlformats.org/officeDocument/2006/customXml" ds:itemID="{F556B7D6-2513-4B7A-885C-39EC45D844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fad1d3-5ec7-49b6-b887-0dfc74677006"/>
    <ds:schemaRef ds:uri="d3baf7f9-4022-4b25-a706-e2615f1f01c2"/>
    <ds:schemaRef ds:uri="3e405583-359d-43b4-b273-0eaaf844b1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33</vt:i4>
      </vt:variant>
    </vt:vector>
  </HeadingPairs>
  <TitlesOfParts>
    <vt:vector size="36" baseType="lpstr">
      <vt:lpstr>Table 1</vt:lpstr>
      <vt:lpstr>Table 2</vt:lpstr>
      <vt:lpstr>Table 3</vt:lpstr>
      <vt:lpstr>DATE</vt:lpstr>
      <vt:lpstr>DATE_FORMATTED</vt:lpstr>
      <vt:lpstr>'Table 1'!Print_Area</vt:lpstr>
      <vt:lpstr>'Table 2'!Print_Area</vt:lpstr>
      <vt:lpstr>'Table 3'!Print_Area</vt:lpstr>
      <vt:lpstr>T1_datacols_a</vt:lpstr>
      <vt:lpstr>T1_datacols_b</vt:lpstr>
      <vt:lpstr>T1_rowtags1a</vt:lpstr>
      <vt:lpstr>T1_rowtags1b</vt:lpstr>
      <vt:lpstr>T1_rowtags2a</vt:lpstr>
      <vt:lpstr>T1_rowtags2b</vt:lpstr>
      <vt:lpstr>T1_rowtags3a</vt:lpstr>
      <vt:lpstr>T1_rowtags3b</vt:lpstr>
      <vt:lpstr>T1_rowtags4a</vt:lpstr>
      <vt:lpstr>T1_rowtags4b</vt:lpstr>
      <vt:lpstr>T1_rowtags5a</vt:lpstr>
      <vt:lpstr>T1_rowtags5b</vt:lpstr>
      <vt:lpstr>T1_rowtags6a</vt:lpstr>
      <vt:lpstr>T1_rowtags6b</vt:lpstr>
      <vt:lpstr>T1_rowvars</vt:lpstr>
      <vt:lpstr>T2_datacols</vt:lpstr>
      <vt:lpstr>T2_hiderow</vt:lpstr>
      <vt:lpstr>T2_rowtags1</vt:lpstr>
      <vt:lpstr>T2_rowtags2</vt:lpstr>
      <vt:lpstr>T2_rowvars</vt:lpstr>
      <vt:lpstr>T3_datacols</vt:lpstr>
      <vt:lpstr>T3_PROVCOUNT</vt:lpstr>
      <vt:lpstr>T3_rowtags1</vt:lpstr>
      <vt:lpstr>T3_rowtags2</vt:lpstr>
      <vt:lpstr>T3_rowtags3</vt:lpstr>
      <vt:lpstr>T3_rowtags4</vt:lpstr>
      <vt:lpstr>T3_rowtags5</vt:lpstr>
      <vt:lpstr>T3_rowvars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Williams [7113]</dc:creator>
  <cp:keywords/>
  <cp:lastModifiedBy>Sara Carroll</cp:lastModifiedBy>
  <cp:lastPrinted>2021-12-09T13:14:31Z</cp:lastPrinted>
  <dcterms:created xsi:type="dcterms:W3CDTF">2021-06-28T22:15:16Z</dcterms:created>
  <dcterms:modified xsi:type="dcterms:W3CDTF">2021-12-10T08:29:35Z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ies>
</file>