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/Capital funding outcomes 2022-23 to 2024-25/"/>
    </mc:Choice>
  </mc:AlternateContent>
  <xr:revisionPtr revIDLastSave="1" documentId="8_{E8E75B57-0577-4EBD-AF29-61EF88B9FE79}" xr6:coauthVersionLast="47" xr6:coauthVersionMax="47" xr10:uidLastSave="{93AC2905-FF70-4F03-9270-F011BDCD5E58}"/>
  <bookViews>
    <workbookView xWindow="43080" yWindow="-120" windowWidth="29040" windowHeight="15840" xr2:uid="{00000000-000D-0000-FFFF-FFFF00000000}"/>
  </bookViews>
  <sheets>
    <sheet name="Formula based teaching capital" sheetId="1" r:id="rId1"/>
  </sheets>
  <externalReferences>
    <externalReference r:id="rId2"/>
  </externalReferences>
  <definedNames>
    <definedName name="_xlnm._FilterDatabase" localSheetId="0" hidden="1">'Formula based teaching capital'!$A$4:$I$4</definedName>
    <definedName name="_xlnm.Print_Area" localSheetId="0">'Formula based teaching capital'!$B$1:$E$348</definedName>
    <definedName name="_xlnm.Print_Titles" localSheetId="0">'Formula based teaching capital'!$A$4:$IT$4</definedName>
    <definedName name="t2datacols">'Formula based teaching capital'!$A$274:$E$274</definedName>
    <definedName name="t2FEC_rowtags">'Formula based teaching capital'!#REF!</definedName>
    <definedName name="t2HEI_rowtags">'Formula based teaching capital'!#REF!</definedName>
    <definedName name="t2Rowvars">'Formula based teaching capital'!#REF!</definedName>
    <definedName name="TC">'Formula based teaching capital'!$A$5:$E$347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9" i="1"/>
  <c r="F32" i="1"/>
  <c r="F40" i="1"/>
  <c r="F41" i="1"/>
  <c r="F42" i="1"/>
  <c r="F43" i="1"/>
  <c r="F45" i="1"/>
  <c r="F46" i="1"/>
  <c r="F49" i="1"/>
  <c r="F51" i="1"/>
  <c r="F52" i="1"/>
  <c r="F57" i="1"/>
  <c r="F58" i="1"/>
  <c r="F62" i="1"/>
  <c r="F66" i="1"/>
  <c r="F67" i="1"/>
  <c r="F71" i="1"/>
  <c r="F74" i="1"/>
  <c r="F76" i="1"/>
  <c r="F83" i="1"/>
  <c r="F85" i="1"/>
  <c r="F91" i="1"/>
  <c r="F95" i="1"/>
  <c r="F99" i="1"/>
  <c r="F100" i="1"/>
  <c r="F103" i="1"/>
  <c r="F105" i="1"/>
  <c r="F106" i="1"/>
  <c r="F109" i="1"/>
  <c r="F122" i="1"/>
  <c r="F125" i="1"/>
  <c r="F132" i="1"/>
  <c r="F137" i="1"/>
  <c r="F141" i="1"/>
  <c r="F144" i="1"/>
  <c r="F145" i="1"/>
  <c r="F148" i="1"/>
  <c r="F150" i="1"/>
  <c r="F152" i="1"/>
  <c r="F155" i="1"/>
  <c r="F158" i="1"/>
  <c r="F163" i="1"/>
  <c r="F164" i="1"/>
  <c r="F168" i="1"/>
  <c r="F174" i="1"/>
  <c r="F181" i="1"/>
  <c r="F189" i="1"/>
  <c r="F195" i="1"/>
  <c r="F198" i="1"/>
  <c r="F199" i="1"/>
  <c r="F203" i="1"/>
  <c r="F219" i="1"/>
  <c r="F220" i="1"/>
  <c r="F225" i="1"/>
  <c r="F228" i="1"/>
  <c r="F239" i="1"/>
  <c r="F240" i="1"/>
  <c r="F241" i="1"/>
  <c r="F242" i="1"/>
  <c r="F245" i="1"/>
  <c r="F246" i="1"/>
  <c r="F249" i="1"/>
  <c r="F255" i="1"/>
  <c r="F257" i="1"/>
  <c r="F259" i="1"/>
  <c r="F262" i="1"/>
  <c r="F263" i="1"/>
  <c r="F268" i="1"/>
  <c r="F272" i="1"/>
  <c r="F279" i="1"/>
  <c r="F281" i="1"/>
  <c r="F282" i="1"/>
  <c r="F288" i="1"/>
  <c r="F289" i="1"/>
  <c r="F290" i="1"/>
  <c r="F291" i="1"/>
  <c r="F298" i="1"/>
  <c r="F301" i="1"/>
  <c r="F302" i="1"/>
  <c r="F304" i="1"/>
  <c r="F306" i="1"/>
  <c r="F310" i="1"/>
  <c r="F312" i="1"/>
  <c r="F316" i="1"/>
  <c r="F318" i="1"/>
  <c r="F325" i="1"/>
  <c r="F328" i="1"/>
  <c r="F329" i="1"/>
  <c r="F332" i="1"/>
  <c r="F333" i="1"/>
  <c r="F335" i="1"/>
  <c r="F341" i="1"/>
  <c r="F342" i="1"/>
  <c r="F343" i="1"/>
  <c r="F344" i="1"/>
  <c r="F347" i="1"/>
  <c r="F8" i="1"/>
  <c r="E348" i="1"/>
  <c r="F348" i="1" l="1"/>
</calcChain>
</file>

<file path=xl/sharedStrings.xml><?xml version="1.0" encoding="utf-8"?>
<sst xmlns="http://schemas.openxmlformats.org/spreadsheetml/2006/main" count="825" uniqueCount="489">
  <si>
    <t>December 2022</t>
  </si>
  <si>
    <t>Figures in £s</t>
  </si>
  <si>
    <t>UKPRN</t>
  </si>
  <si>
    <t>Provider (legal name)</t>
  </si>
  <si>
    <t>Provider (trading names)</t>
  </si>
  <si>
    <t>Region</t>
  </si>
  <si>
    <t>LEGALNAME</t>
  </si>
  <si>
    <t>TRADINGNAMES</t>
  </si>
  <si>
    <t>REGION</t>
  </si>
  <si>
    <t>FORM_ALLOC2223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</si>
  <si>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</si>
  <si>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</si>
  <si>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</si>
  <si>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</si>
  <si>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</si>
  <si>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</si>
  <si>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</si>
  <si>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</si>
  <si>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</si>
  <si>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</si>
  <si>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</si>
  <si>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</si>
  <si>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</si>
  <si>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</si>
  <si>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</si>
  <si>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</si>
  <si>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</si>
  <si>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</si>
  <si>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</si>
  <si>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</si>
  <si>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</si>
  <si>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</si>
  <si>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</si>
  <si>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</si>
  <si>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Yorkshire and the Humber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</si>
  <si>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</si>
  <si>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</si>
  <si>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</si>
  <si>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</si>
  <si>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</si>
  <si>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</si>
  <si>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Backstage Academy (Training)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</si>
  <si>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</si>
  <si>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</si>
  <si>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</si>
  <si>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</si>
  <si>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</si>
  <si>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</si>
  <si>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</si>
  <si>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</si>
  <si>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</si>
  <si>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Bexhill College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</si>
  <si>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</si>
  <si>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</si>
  <si>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</si>
  <si>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</si>
  <si>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</si>
  <si>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</si>
  <si>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</si>
  <si>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</si>
  <si>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</si>
  <si>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</si>
  <si>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</si>
  <si>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</si>
  <si>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</si>
  <si>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</si>
  <si>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</si>
  <si>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</si>
  <si>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</si>
  <si>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</si>
  <si>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</si>
  <si>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</si>
  <si>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</si>
  <si>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</si>
  <si>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</si>
  <si>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</si>
  <si>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</si>
  <si>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</si>
  <si>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</si>
  <si>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</si>
  <si>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</si>
  <si>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</si>
  <si>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</si>
  <si>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</si>
  <si>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</si>
  <si>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</si>
  <si>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</si>
  <si>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</si>
  <si>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</si>
  <si>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</si>
  <si>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</si>
  <si>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</si>
  <si>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</si>
  <si>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</si>
  <si>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</si>
  <si>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</si>
  <si>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Central Bedfordshire College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</si>
  <si>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</si>
  <si>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</si>
  <si>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</si>
  <si>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</si>
  <si>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</si>
  <si>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</si>
  <si>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</si>
  <si>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</si>
  <si>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</si>
  <si>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</si>
  <si>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</si>
  <si>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</si>
  <si>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</si>
  <si>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</si>
  <si>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</si>
  <si>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</si>
  <si>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</si>
  <si>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</si>
  <si>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</si>
  <si>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</si>
  <si>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Portsmouth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</si>
  <si>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</si>
  <si>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</si>
  <si>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</si>
  <si>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</si>
  <si>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</si>
  <si>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</si>
  <si>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Contemporary Dance Trust Limited</t>
  </si>
  <si>
    <t>The Place
London Contemporary Dance School
LCDS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</si>
  <si>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</si>
  <si>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</si>
  <si>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</si>
  <si>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</si>
  <si>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</si>
  <si>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</si>
  <si>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</si>
  <si>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</si>
  <si>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</si>
  <si>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</si>
  <si>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</si>
  <si>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</si>
  <si>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</si>
  <si>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CWR</t>
  </si>
  <si>
    <t>Waverley Abbey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</si>
  <si>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</si>
  <si>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</si>
  <si>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</si>
  <si>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</si>
  <si>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</si>
  <si>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</si>
  <si>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</si>
  <si>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</si>
  <si>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</si>
  <si>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</si>
  <si>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</si>
  <si>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</si>
  <si>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</si>
  <si>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</si>
  <si>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</si>
  <si>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</si>
  <si>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</si>
  <si>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</si>
  <si>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</si>
  <si>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</si>
  <si>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</si>
  <si>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</si>
  <si>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</si>
  <si>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</si>
  <si>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</si>
  <si>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</si>
  <si>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</si>
  <si>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</si>
  <si>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</si>
  <si>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</si>
  <si>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</si>
  <si>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</si>
  <si>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</si>
  <si>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</si>
  <si>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</si>
  <si>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</si>
  <si>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</si>
  <si>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</si>
  <si>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Greenwich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</si>
  <si>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</si>
  <si>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</si>
  <si>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</si>
  <si>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</si>
  <si>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</si>
  <si>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</si>
  <si>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</si>
  <si>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</si>
  <si>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</si>
  <si>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The College of Health Ltd</t>
  </si>
  <si>
    <t>The McTimoney College of Chiropractic</t>
  </si>
  <si>
    <t>Heart of Worcestershire College</t>
  </si>
  <si>
    <t>Heart of Yorkshire Education Group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</si>
  <si>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</si>
  <si>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</si>
  <si>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</si>
  <si>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</si>
  <si>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</si>
  <si>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</si>
  <si>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</si>
  <si>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</si>
  <si>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</si>
  <si>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</si>
  <si>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</si>
  <si>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</si>
  <si>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</si>
  <si>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</si>
  <si>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</si>
  <si>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</si>
  <si>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</si>
  <si>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</si>
  <si>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</si>
  <si>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</si>
  <si>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</si>
  <si>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</si>
  <si>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</si>
  <si>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</si>
  <si>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</si>
  <si>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</si>
  <si>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</si>
  <si>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</si>
  <si>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</si>
  <si>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</si>
  <si>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</si>
  <si>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</si>
  <si>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</si>
  <si>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</si>
  <si>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</si>
  <si>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</si>
  <si>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</si>
  <si>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</si>
  <si>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</si>
  <si>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</si>
  <si>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</si>
  <si>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</si>
  <si>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</si>
  <si>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</si>
  <si>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</si>
  <si>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</si>
  <si>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</si>
  <si>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</si>
  <si>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</si>
  <si>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</si>
  <si>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</si>
  <si>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</si>
  <si>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</si>
  <si>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</si>
  <si>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</si>
  <si>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</si>
  <si>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</si>
  <si>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</si>
  <si>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</si>
  <si>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</si>
  <si>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</si>
  <si>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</si>
  <si>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</si>
  <si>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</si>
  <si>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</si>
  <si>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</si>
  <si>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</si>
  <si>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</si>
  <si>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</si>
  <si>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</si>
  <si>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</si>
  <si>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</si>
  <si>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</si>
  <si>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</si>
  <si>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</si>
  <si>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</si>
  <si>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</si>
  <si>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</si>
  <si>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</si>
  <si>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</si>
  <si>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</si>
  <si>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</si>
  <si>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</si>
  <si>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</si>
  <si>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</si>
  <si>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</si>
  <si>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</si>
  <si>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</si>
  <si>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</si>
  <si>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</si>
  <si>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</si>
  <si>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</si>
  <si>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</si>
  <si>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</si>
  <si>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</si>
  <si>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</si>
  <si>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</si>
  <si>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</si>
  <si>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</si>
  <si>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</si>
  <si>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</si>
  <si>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</si>
  <si>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</si>
  <si>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</si>
  <si>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</si>
  <si>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</si>
  <si>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</si>
  <si>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</si>
  <si>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</si>
  <si>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</si>
  <si>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</si>
  <si>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</si>
  <si>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</si>
  <si>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</si>
  <si>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</si>
  <si>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</si>
  <si>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</si>
  <si>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</si>
  <si>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</si>
  <si>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</si>
  <si>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</si>
  <si>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</si>
  <si>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</si>
  <si>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</si>
  <si>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</si>
  <si>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</si>
  <si>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</si>
  <si>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</si>
  <si>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</si>
  <si>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</si>
  <si>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</si>
  <si>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</si>
  <si>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</si>
  <si>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</si>
  <si>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</si>
  <si>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</si>
  <si>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</si>
  <si>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</si>
  <si>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</si>
  <si>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</si>
  <si>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</si>
  <si>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–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</si>
  <si>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</si>
  <si>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</si>
  <si>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</si>
  <si>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</si>
  <si>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</si>
  <si>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</si>
  <si>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</si>
  <si>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</si>
  <si>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</si>
  <si>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</si>
  <si>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</si>
  <si>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</si>
  <si>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</si>
  <si>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</si>
  <si>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</si>
  <si>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</si>
  <si>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</si>
  <si>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</si>
  <si>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</si>
  <si>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</si>
  <si>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</si>
  <si>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</si>
  <si>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</si>
  <si>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</si>
  <si>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</si>
  <si>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</si>
  <si>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</si>
  <si>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</si>
  <si>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</si>
  <si>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</si>
  <si>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Preston’s College
ROI Solutions</t>
  </si>
  <si>
    <t>Queen Mary University of London</t>
  </si>
  <si>
    <t>The Queen’s Foundation for Ecumenical Theological Education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</si>
  <si>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</si>
  <si>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</si>
  <si>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</si>
  <si>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</si>
  <si>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</si>
  <si>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</si>
  <si>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</si>
  <si>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</si>
  <si>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</si>
  <si>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</si>
  <si>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</si>
  <si>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</si>
  <si>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</si>
  <si>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</si>
  <si>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</si>
  <si>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</si>
  <si>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</si>
  <si>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</si>
  <si>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</si>
  <si>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</si>
  <si>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</si>
  <si>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</si>
  <si>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</si>
  <si>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</si>
  <si>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</si>
  <si>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</si>
  <si>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</si>
  <si>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</si>
  <si>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</si>
  <si>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</si>
  <si>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</si>
  <si>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</si>
  <si>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</si>
  <si>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</si>
  <si>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</si>
  <si>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</si>
  <si>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</si>
  <si>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</si>
  <si>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Brooksby Melton College
Stephenson College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</si>
  <si>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</si>
  <si>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</si>
  <si>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</si>
  <si>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</si>
  <si>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</si>
  <si>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</si>
  <si>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</si>
  <si>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</si>
  <si>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</si>
  <si>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</si>
  <si>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</si>
  <si>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</si>
  <si>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</si>
  <si>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Spurgeon’s College</t>
  </si>
  <si>
    <t>St Helens College</t>
  </si>
  <si>
    <t>SK College Group</t>
  </si>
  <si>
    <t>University of St Mark &amp; St John</t>
  </si>
  <si>
    <t>Plymouth Marjon University</t>
  </si>
  <si>
    <t>St Mary’s University, Twickenham</t>
  </si>
  <si>
    <t>St Mary’s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</si>
  <si>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</si>
  <si>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</si>
  <si>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</si>
  <si>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</si>
  <si>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</si>
  <si>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</si>
  <si>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</si>
  <si>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</si>
  <si>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</si>
  <si>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</si>
  <si>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</si>
  <si>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</si>
  <si>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</si>
  <si>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</si>
  <si>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</si>
  <si>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</si>
  <si>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</si>
  <si>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</si>
  <si>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</si>
  <si>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</si>
  <si>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</si>
  <si>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</si>
  <si>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</si>
  <si>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Palmer’s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</si>
  <si>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</si>
  <si>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</si>
  <si>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</si>
  <si>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</si>
  <si>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</si>
  <si>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</si>
  <si>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</si>
  <si>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</si>
  <si>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</si>
  <si>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</si>
  <si>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</si>
  <si>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</si>
  <si>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</si>
  <si>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</si>
  <si>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</si>
  <si>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</si>
  <si>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</si>
  <si>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</si>
  <si>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</si>
  <si>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</si>
  <si>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</si>
  <si>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</si>
  <si>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</si>
  <si>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</si>
  <si>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</si>
  <si>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</si>
  <si>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</si>
  <si>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</si>
  <si>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</si>
  <si>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</si>
  <si>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</si>
  <si>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</si>
  <si>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</si>
  <si>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</si>
  <si>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Overall total</t>
  </si>
  <si>
    <t>Formula-based teaching capital for FY 2022-23</t>
  </si>
  <si>
    <t>Teaching capital from bidding competition - total award value FY 2022-23 to FY 2024-2025</t>
  </si>
  <si>
    <t>Annex A: Formula teaching capital allocations for financial year 2022-23 and total capital funding awarded through competition for financial years 2022-23 to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</si>
</sst>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£&quot;#,##0;\-&quot;£&quot;#,##0"/>
  </numFmts>
  <fonts count="6" x14ac:knownFonts="1">
    <font>
      <sz val="10"/>
      <name val="MS Sans Serif"/>
    </font>
    <font>
      <sz val="10.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8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3" fontId="2" fillId="0" borderId="0" xfId="0" applyNumberFormat="1" applyFont="1"/>
    <xf numFmtId="49" fontId="1" fillId="0" borderId="0" xfId="0" applyNumberFormat="1" applyFont="1" applyAlignment="1">
      <alignment horizontal="right"/>
    </xf>
    <xf numFmtId="0" fontId="3" fillId="0" borderId="0" xfId="0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left" wrapText="1"/>
    </xf>
    <xf numFmtId="3" fontId="1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5" xfId="0" applyFont="1" applyBorder="1"/>
    <xf numFmtId="5" fontId="3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 vertical="top" wrapText="1"/>
    </xf>
    <xf numFmtId="3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forstudents-my.sharepoint.com/personal/jenni_morrissey_officeforstudents_org_uk/Documents/Look%20up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UKPRN</v>
          </cell>
          <cell r="B1" t="str">
            <v>Provider</v>
          </cell>
          <cell r="C1" t="str">
            <v xml:space="preserve">Total </v>
          </cell>
          <cell r="D1" t="str">
            <v>November 22</v>
          </cell>
          <cell r="E1" t="str">
            <v>February 23</v>
          </cell>
          <cell r="F1"/>
          <cell r="G1" t="str">
            <v xml:space="preserve">August </v>
          </cell>
          <cell r="H1" t="str">
            <v>November</v>
          </cell>
          <cell r="I1" t="str">
            <v>February</v>
          </cell>
          <cell r="J1"/>
          <cell r="K1" t="str">
            <v>total offered  £</v>
          </cell>
          <cell r="L1" t="str">
            <v>% of Yr1 spend over total award</v>
          </cell>
          <cell r="M1" t="str">
            <v>OfS Risk factor</v>
          </cell>
        </row>
        <row r="2">
          <cell r="A2">
            <v>10000291</v>
          </cell>
          <cell r="B2" t="str">
            <v>Anglia Ruskin University Higher Education Corporation</v>
          </cell>
          <cell r="C2">
            <v>200000</v>
          </cell>
          <cell r="D2">
            <v>100000</v>
          </cell>
          <cell r="E2">
            <v>100000</v>
          </cell>
          <cell r="F2">
            <v>3800000</v>
          </cell>
          <cell r="G2">
            <v>1266666.6666666667</v>
          </cell>
          <cell r="H2">
            <v>1266666.6666666667</v>
          </cell>
          <cell r="I2">
            <v>1266666.6666666667</v>
          </cell>
          <cell r="J2">
            <v>1689200</v>
          </cell>
          <cell r="K2">
            <v>5689200</v>
          </cell>
          <cell r="L2">
            <v>3.5154327497714966E-2</v>
          </cell>
        </row>
        <row r="3">
          <cell r="A3">
            <v>10000747</v>
          </cell>
          <cell r="B3" t="str">
            <v>Blackburn College</v>
          </cell>
          <cell r="C3">
            <v>1317445</v>
          </cell>
          <cell r="D3">
            <v>658722.5</v>
          </cell>
          <cell r="E3">
            <v>658722.5</v>
          </cell>
          <cell r="F3">
            <v>400000</v>
          </cell>
          <cell r="G3">
            <v>133333.33333333334</v>
          </cell>
          <cell r="H3">
            <v>133333.33333333334</v>
          </cell>
          <cell r="I3">
            <v>133333.33333333334</v>
          </cell>
          <cell r="J3">
            <v>400000</v>
          </cell>
          <cell r="K3">
            <v>2117445.38</v>
          </cell>
          <cell r="L3">
            <v>0.62218606082769423</v>
          </cell>
        </row>
        <row r="4">
          <cell r="A4">
            <v>10000754</v>
          </cell>
          <cell r="B4" t="str">
            <v>Blackpool and the Fylde College</v>
          </cell>
          <cell r="C4">
            <v>1208000</v>
          </cell>
          <cell r="D4">
            <v>604000</v>
          </cell>
          <cell r="E4">
            <v>604000</v>
          </cell>
          <cell r="F4">
            <v>1992000</v>
          </cell>
          <cell r="G4">
            <v>664000</v>
          </cell>
          <cell r="H4">
            <v>664000</v>
          </cell>
          <cell r="I4">
            <v>664000</v>
          </cell>
          <cell r="J4">
            <v>2000000</v>
          </cell>
          <cell r="K4">
            <v>5200000</v>
          </cell>
          <cell r="L4">
            <v>0.2323076923076923</v>
          </cell>
        </row>
        <row r="5">
          <cell r="A5">
            <v>10000812</v>
          </cell>
          <cell r="B5" t="str">
            <v>Boston College</v>
          </cell>
          <cell r="C5">
            <v>0</v>
          </cell>
          <cell r="D5">
            <v>0</v>
          </cell>
          <cell r="E5">
            <v>0</v>
          </cell>
          <cell r="F5">
            <v>417944</v>
          </cell>
          <cell r="G5">
            <v>139314.66666666666</v>
          </cell>
          <cell r="H5">
            <v>139314.66666666666</v>
          </cell>
          <cell r="I5">
            <v>139314.66666666666</v>
          </cell>
          <cell r="J5">
            <v>93420</v>
          </cell>
          <cell r="K5">
            <v>511364</v>
          </cell>
          <cell r="L5">
            <v>0</v>
          </cell>
        </row>
        <row r="6">
          <cell r="A6">
            <v>10000820</v>
          </cell>
          <cell r="B6" t="str">
            <v>Bournemouth and Poole College, The</v>
          </cell>
          <cell r="C6">
            <v>150000</v>
          </cell>
          <cell r="D6">
            <v>75000</v>
          </cell>
          <cell r="E6">
            <v>75000</v>
          </cell>
          <cell r="F6">
            <v>968000</v>
          </cell>
          <cell r="G6">
            <v>322666.66666666669</v>
          </cell>
          <cell r="H6">
            <v>322666.66666666669</v>
          </cell>
          <cell r="I6">
            <v>322666.66666666669</v>
          </cell>
          <cell r="J6">
            <v>0</v>
          </cell>
          <cell r="K6">
            <v>1118000</v>
          </cell>
          <cell r="L6">
            <v>0.13416815742397137</v>
          </cell>
        </row>
        <row r="7">
          <cell r="A7">
            <v>10000840</v>
          </cell>
          <cell r="B7" t="str">
            <v>Bradford College</v>
          </cell>
          <cell r="C7">
            <v>200000</v>
          </cell>
          <cell r="D7">
            <v>100000</v>
          </cell>
          <cell r="E7">
            <v>100000</v>
          </cell>
          <cell r="F7">
            <v>5520000</v>
          </cell>
          <cell r="G7">
            <v>1840000</v>
          </cell>
          <cell r="H7">
            <v>1840000</v>
          </cell>
          <cell r="I7">
            <v>1840000</v>
          </cell>
          <cell r="J7">
            <v>80000</v>
          </cell>
          <cell r="K7">
            <v>5800000</v>
          </cell>
          <cell r="L7">
            <v>3.4482758620689655E-2</v>
          </cell>
          <cell r="M7" t="str">
            <v>Funding Enhanced monitoring</v>
          </cell>
        </row>
        <row r="8">
          <cell r="A8">
            <v>10000886</v>
          </cell>
          <cell r="B8" t="str">
            <v>University of Brighton</v>
          </cell>
          <cell r="C8">
            <v>200000</v>
          </cell>
          <cell r="D8">
            <v>100000</v>
          </cell>
          <cell r="E8">
            <v>100000</v>
          </cell>
          <cell r="F8">
            <v>5600000</v>
          </cell>
          <cell r="G8">
            <v>1866666.6666666667</v>
          </cell>
          <cell r="H8">
            <v>1866666.6666666667</v>
          </cell>
          <cell r="I8">
            <v>1866666.6666666667</v>
          </cell>
          <cell r="J8">
            <v>0</v>
          </cell>
          <cell r="K8">
            <v>5800000</v>
          </cell>
          <cell r="L8">
            <v>3.4482758620689655E-2</v>
          </cell>
        </row>
        <row r="9">
          <cell r="A9">
            <v>10000975</v>
          </cell>
          <cell r="B9" t="str">
            <v>Buckinghamshire New University</v>
          </cell>
          <cell r="C9">
            <v>2004265</v>
          </cell>
          <cell r="D9">
            <v>1002132.5</v>
          </cell>
          <cell r="E9">
            <v>1002132.5</v>
          </cell>
          <cell r="F9">
            <v>3012400</v>
          </cell>
          <cell r="G9">
            <v>1004133.3333333334</v>
          </cell>
          <cell r="H9">
            <v>1004133.3333333334</v>
          </cell>
          <cell r="I9">
            <v>1004133.3333333334</v>
          </cell>
          <cell r="J9">
            <v>783335</v>
          </cell>
          <cell r="K9">
            <v>5800000</v>
          </cell>
          <cell r="L9">
            <v>0.34556293103448277</v>
          </cell>
        </row>
        <row r="10">
          <cell r="A10">
            <v>10001000</v>
          </cell>
          <cell r="B10" t="str">
            <v>Burnley College</v>
          </cell>
          <cell r="C10">
            <v>214290</v>
          </cell>
          <cell r="D10">
            <v>107145</v>
          </cell>
          <cell r="E10">
            <v>107145</v>
          </cell>
          <cell r="F10">
            <v>5216322</v>
          </cell>
          <cell r="G10">
            <v>1738774</v>
          </cell>
          <cell r="H10">
            <v>1738774</v>
          </cell>
          <cell r="I10">
            <v>1738774</v>
          </cell>
          <cell r="J10">
            <v>369388</v>
          </cell>
          <cell r="K10">
            <v>5800000</v>
          </cell>
          <cell r="L10">
            <v>3.6946551724137931E-2</v>
          </cell>
        </row>
        <row r="11">
          <cell r="A11">
            <v>10001282</v>
          </cell>
          <cell r="B11" t="str">
            <v>University of Northumbria at Newcastle</v>
          </cell>
          <cell r="C11">
            <v>500000</v>
          </cell>
          <cell r="D11">
            <v>250000</v>
          </cell>
          <cell r="E11">
            <v>250000</v>
          </cell>
          <cell r="F11">
            <v>1750000</v>
          </cell>
          <cell r="G11">
            <v>583333.33333333337</v>
          </cell>
          <cell r="H11">
            <v>583333.33333333337</v>
          </cell>
          <cell r="I11">
            <v>583333.33333333337</v>
          </cell>
          <cell r="J11">
            <v>3550000</v>
          </cell>
          <cell r="K11">
            <v>5800000</v>
          </cell>
          <cell r="L11">
            <v>8.6206896551724144E-2</v>
          </cell>
        </row>
        <row r="12">
          <cell r="A12">
            <v>10001478</v>
          </cell>
          <cell r="B12" t="str">
            <v>City, University of London</v>
          </cell>
          <cell r="C12">
            <v>1393000</v>
          </cell>
          <cell r="D12">
            <v>696500</v>
          </cell>
          <cell r="E12">
            <v>696500</v>
          </cell>
          <cell r="F12">
            <v>2987000</v>
          </cell>
          <cell r="G12">
            <v>995666.66666666663</v>
          </cell>
          <cell r="H12">
            <v>995666.66666666663</v>
          </cell>
          <cell r="I12">
            <v>995666.66666666663</v>
          </cell>
          <cell r="J12">
            <v>364000</v>
          </cell>
          <cell r="K12">
            <v>4744000</v>
          </cell>
          <cell r="L12">
            <v>0.29363406408094433</v>
          </cell>
        </row>
        <row r="13">
          <cell r="A13">
            <v>10001535</v>
          </cell>
          <cell r="B13" t="str">
            <v>Colchester Institute</v>
          </cell>
          <cell r="C13">
            <v>112288</v>
          </cell>
          <cell r="D13">
            <v>56144</v>
          </cell>
          <cell r="E13">
            <v>56144</v>
          </cell>
          <cell r="F13">
            <v>36846</v>
          </cell>
          <cell r="G13">
            <v>12282</v>
          </cell>
          <cell r="H13">
            <v>12282</v>
          </cell>
          <cell r="I13">
            <v>12282</v>
          </cell>
          <cell r="J13">
            <v>0</v>
          </cell>
          <cell r="K13">
            <v>149134</v>
          </cell>
          <cell r="L13">
            <v>0.75293360333659665</v>
          </cell>
        </row>
        <row r="14">
          <cell r="A14">
            <v>10001726</v>
          </cell>
          <cell r="B14" t="str">
            <v>Coventry University</v>
          </cell>
          <cell r="C14">
            <v>0</v>
          </cell>
          <cell r="D14">
            <v>0</v>
          </cell>
          <cell r="E14">
            <v>0</v>
          </cell>
          <cell r="F14">
            <v>5522511</v>
          </cell>
          <cell r="G14">
            <v>1840837</v>
          </cell>
          <cell r="H14">
            <v>1840837</v>
          </cell>
          <cell r="I14">
            <v>1840837</v>
          </cell>
          <cell r="J14">
            <v>0</v>
          </cell>
          <cell r="K14">
            <v>5522511</v>
          </cell>
          <cell r="L14">
            <v>0</v>
          </cell>
          <cell r="M14" t="str">
            <v>Funding big spend in one year</v>
          </cell>
        </row>
        <row r="15">
          <cell r="A15">
            <v>10001778</v>
          </cell>
          <cell r="B15" t="str">
            <v>Croydon College</v>
          </cell>
          <cell r="C15">
            <v>204828</v>
          </cell>
          <cell r="D15">
            <v>102414</v>
          </cell>
          <cell r="E15">
            <v>102414</v>
          </cell>
          <cell r="F15">
            <v>200600</v>
          </cell>
          <cell r="G15">
            <v>66866.666666666672</v>
          </cell>
          <cell r="H15">
            <v>66866.666666666672</v>
          </cell>
          <cell r="I15">
            <v>66866.666666666672</v>
          </cell>
          <cell r="J15"/>
          <cell r="K15">
            <v>405428</v>
          </cell>
          <cell r="L15">
            <v>0.50521424272620541</v>
          </cell>
        </row>
        <row r="16">
          <cell r="A16">
            <v>10001883</v>
          </cell>
          <cell r="B16" t="str">
            <v>De Montfort University</v>
          </cell>
          <cell r="C16">
            <v>0</v>
          </cell>
          <cell r="D16">
            <v>0</v>
          </cell>
          <cell r="E16">
            <v>0</v>
          </cell>
          <cell r="F16">
            <v>1301533</v>
          </cell>
          <cell r="G16">
            <v>433844.33333333331</v>
          </cell>
          <cell r="H16">
            <v>433844.33333333331</v>
          </cell>
          <cell r="I16">
            <v>433844.33333333331</v>
          </cell>
          <cell r="J16">
            <v>4498467</v>
          </cell>
          <cell r="K16">
            <v>5800000</v>
          </cell>
          <cell r="L16">
            <v>0</v>
          </cell>
          <cell r="M16" t="str">
            <v>Funding- ambitious</v>
          </cell>
        </row>
        <row r="17">
          <cell r="A17">
            <v>10002743</v>
          </cell>
          <cell r="B17" t="str">
            <v>Grantham College</v>
          </cell>
          <cell r="C17">
            <v>325117</v>
          </cell>
          <cell r="D17">
            <v>162558.5</v>
          </cell>
          <cell r="E17">
            <v>162558.5</v>
          </cell>
          <cell r="F17">
            <v>755135</v>
          </cell>
          <cell r="G17">
            <v>251711.66666666666</v>
          </cell>
          <cell r="H17">
            <v>251711.66666666666</v>
          </cell>
          <cell r="I17">
            <v>251711.66666666666</v>
          </cell>
          <cell r="J17">
            <v>0</v>
          </cell>
          <cell r="K17">
            <v>1080252</v>
          </cell>
          <cell r="L17">
            <v>0.30096403431791841</v>
          </cell>
        </row>
        <row r="18">
          <cell r="A18">
            <v>10003193</v>
          </cell>
          <cell r="B18" t="str">
            <v>Hugh Baird College</v>
          </cell>
          <cell r="C18">
            <v>35000</v>
          </cell>
          <cell r="D18">
            <v>17500</v>
          </cell>
          <cell r="E18">
            <v>17500</v>
          </cell>
          <cell r="F18">
            <v>425800</v>
          </cell>
          <cell r="G18">
            <v>141933.33333333334</v>
          </cell>
          <cell r="H18">
            <v>141933.33333333334</v>
          </cell>
          <cell r="I18">
            <v>141933.33333333334</v>
          </cell>
          <cell r="J18">
            <v>88382</v>
          </cell>
          <cell r="K18">
            <v>549182</v>
          </cell>
          <cell r="L18">
            <v>6.3731149236500834E-2</v>
          </cell>
        </row>
        <row r="19">
          <cell r="A19">
            <v>10003270</v>
          </cell>
          <cell r="B19" t="str">
            <v>Imperial College of Science, Technology and Medicine</v>
          </cell>
          <cell r="C19">
            <v>2779000</v>
          </cell>
          <cell r="D19">
            <v>1389500</v>
          </cell>
          <cell r="E19">
            <v>1389500</v>
          </cell>
          <cell r="F19">
            <v>1121000</v>
          </cell>
          <cell r="G19">
            <v>373666.66666666669</v>
          </cell>
          <cell r="H19">
            <v>373666.66666666669</v>
          </cell>
          <cell r="I19">
            <v>373666.66666666669</v>
          </cell>
          <cell r="J19">
            <v>1900000</v>
          </cell>
          <cell r="K19">
            <v>5800000</v>
          </cell>
          <cell r="L19">
            <v>0.47913793103448277</v>
          </cell>
        </row>
        <row r="20">
          <cell r="A20">
            <v>10003324</v>
          </cell>
          <cell r="B20" t="str">
            <v>Institute of Cancer Research: Royal Cancer Hospital (The)</v>
          </cell>
          <cell r="C20">
            <v>0</v>
          </cell>
          <cell r="D20">
            <v>0</v>
          </cell>
          <cell r="E20">
            <v>0</v>
          </cell>
          <cell r="F20">
            <v>1443388</v>
          </cell>
          <cell r="G20">
            <v>481129.33333333331</v>
          </cell>
          <cell r="H20">
            <v>481129.33333333331</v>
          </cell>
          <cell r="I20">
            <v>481129.33333333331</v>
          </cell>
          <cell r="J20">
            <v>0</v>
          </cell>
          <cell r="K20">
            <v>1443388</v>
          </cell>
          <cell r="L20">
            <v>0</v>
          </cell>
        </row>
        <row r="21">
          <cell r="A21">
            <v>10003645</v>
          </cell>
          <cell r="B21" t="str">
            <v>King's College London</v>
          </cell>
          <cell r="C21">
            <v>2080000</v>
          </cell>
          <cell r="D21">
            <v>1040000</v>
          </cell>
          <cell r="E21">
            <v>1040000</v>
          </cell>
          <cell r="F21">
            <v>2264976</v>
          </cell>
          <cell r="G21">
            <v>754992</v>
          </cell>
          <cell r="H21">
            <v>754992</v>
          </cell>
          <cell r="I21">
            <v>754992</v>
          </cell>
          <cell r="J21">
            <v>1455024</v>
          </cell>
          <cell r="K21">
            <v>5800000</v>
          </cell>
          <cell r="L21">
            <v>0.35862068965517241</v>
          </cell>
        </row>
        <row r="22">
          <cell r="A22">
            <v>10003758</v>
          </cell>
          <cell r="B22" t="str">
            <v>Lamda Limited</v>
          </cell>
          <cell r="C22">
            <v>1934746</v>
          </cell>
          <cell r="D22">
            <v>967373</v>
          </cell>
          <cell r="E22">
            <v>967373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1934746</v>
          </cell>
          <cell r="L22">
            <v>1</v>
          </cell>
        </row>
        <row r="23">
          <cell r="A23">
            <v>10003861</v>
          </cell>
          <cell r="B23" t="str">
            <v>Leeds Beckett University</v>
          </cell>
          <cell r="C23">
            <v>500000</v>
          </cell>
          <cell r="D23">
            <v>250000</v>
          </cell>
          <cell r="E23">
            <v>250000</v>
          </cell>
          <cell r="F23">
            <v>3000000</v>
          </cell>
          <cell r="G23">
            <v>1000000</v>
          </cell>
          <cell r="H23">
            <v>1000000</v>
          </cell>
          <cell r="I23">
            <v>1000000</v>
          </cell>
          <cell r="J23">
            <v>2300000</v>
          </cell>
          <cell r="K23">
            <v>5800000</v>
          </cell>
          <cell r="L23">
            <v>8.6206896551724144E-2</v>
          </cell>
        </row>
        <row r="24">
          <cell r="A24">
            <v>10003867</v>
          </cell>
          <cell r="B24" t="str">
            <v>Leicester  College</v>
          </cell>
          <cell r="C24">
            <v>317320</v>
          </cell>
          <cell r="D24">
            <v>158660</v>
          </cell>
          <cell r="E24">
            <v>158660</v>
          </cell>
          <cell r="F24">
            <v>2643333</v>
          </cell>
          <cell r="G24">
            <v>881111</v>
          </cell>
          <cell r="H24">
            <v>881111</v>
          </cell>
          <cell r="I24">
            <v>881111</v>
          </cell>
          <cell r="J24">
            <v>2434534</v>
          </cell>
          <cell r="K24">
            <v>5395187</v>
          </cell>
          <cell r="L24">
            <v>5.8815384897687513E-2</v>
          </cell>
          <cell r="M24" t="str">
            <v>Funding - flagged about build timing</v>
          </cell>
        </row>
        <row r="25">
          <cell r="A25">
            <v>10003958</v>
          </cell>
          <cell r="B25" t="str">
            <v>Liverpool School of Tropical Medicine</v>
          </cell>
          <cell r="C25">
            <v>1200000</v>
          </cell>
          <cell r="D25">
            <v>600000</v>
          </cell>
          <cell r="E25">
            <v>600000</v>
          </cell>
          <cell r="F25">
            <v>2800000</v>
          </cell>
          <cell r="G25">
            <v>933333.33333333337</v>
          </cell>
          <cell r="H25">
            <v>933333.33333333337</v>
          </cell>
          <cell r="I25">
            <v>933333.33333333337</v>
          </cell>
          <cell r="J25">
            <v>1800000</v>
          </cell>
          <cell r="K25">
            <v>5800000</v>
          </cell>
          <cell r="L25">
            <v>0.20689655172413793</v>
          </cell>
          <cell r="M25" t="str">
            <v>Funding Enhanced monitoring</v>
          </cell>
        </row>
        <row r="26">
          <cell r="A26">
            <v>10004048</v>
          </cell>
          <cell r="B26" t="str">
            <v>London Metropolitan University</v>
          </cell>
          <cell r="C26">
            <v>120000</v>
          </cell>
          <cell r="D26">
            <v>60000</v>
          </cell>
          <cell r="E26">
            <v>60000</v>
          </cell>
          <cell r="F26">
            <v>2805033</v>
          </cell>
          <cell r="G26">
            <v>935011</v>
          </cell>
          <cell r="H26">
            <v>935011</v>
          </cell>
          <cell r="I26">
            <v>935011</v>
          </cell>
          <cell r="J26">
            <v>2874967</v>
          </cell>
          <cell r="K26">
            <v>5800000</v>
          </cell>
          <cell r="L26">
            <v>2.0689655172413793E-2</v>
          </cell>
        </row>
        <row r="27">
          <cell r="A27">
            <v>10004061</v>
          </cell>
          <cell r="B27" t="str">
            <v>Bloomsbury Institute Limited</v>
          </cell>
          <cell r="C27">
            <v>95728</v>
          </cell>
          <cell r="D27">
            <v>47864</v>
          </cell>
          <cell r="E27">
            <v>47864</v>
          </cell>
          <cell r="F27">
            <v>149031</v>
          </cell>
          <cell r="G27">
            <v>49677</v>
          </cell>
          <cell r="H27">
            <v>49677</v>
          </cell>
          <cell r="I27">
            <v>49677</v>
          </cell>
          <cell r="J27">
            <v>0</v>
          </cell>
          <cell r="K27">
            <v>244759</v>
          </cell>
          <cell r="L27">
            <v>0.39111125637872357</v>
          </cell>
        </row>
        <row r="28">
          <cell r="A28">
            <v>10004078</v>
          </cell>
          <cell r="B28" t="str">
            <v>London South Bank University</v>
          </cell>
          <cell r="C28">
            <v>1800000</v>
          </cell>
          <cell r="D28">
            <v>900000</v>
          </cell>
          <cell r="E28">
            <v>900000</v>
          </cell>
          <cell r="F28">
            <v>2000000</v>
          </cell>
          <cell r="G28">
            <v>666666.66666666663</v>
          </cell>
          <cell r="H28">
            <v>666666.66666666663</v>
          </cell>
          <cell r="I28">
            <v>666666.66666666663</v>
          </cell>
          <cell r="J28">
            <v>2000000</v>
          </cell>
          <cell r="K28">
            <v>5800000</v>
          </cell>
          <cell r="L28">
            <v>0.31034482758620691</v>
          </cell>
        </row>
        <row r="29">
          <cell r="A29">
            <v>10004113</v>
          </cell>
          <cell r="B29" t="str">
            <v>Loughborough University</v>
          </cell>
          <cell r="C29">
            <v>900000</v>
          </cell>
          <cell r="D29">
            <v>450000</v>
          </cell>
          <cell r="E29">
            <v>450000</v>
          </cell>
          <cell r="F29">
            <v>4600000</v>
          </cell>
          <cell r="G29">
            <v>1533333.3333333333</v>
          </cell>
          <cell r="H29">
            <v>1533333.3333333333</v>
          </cell>
          <cell r="I29">
            <v>1533333.3333333333</v>
          </cell>
          <cell r="J29">
            <v>300000</v>
          </cell>
          <cell r="K29">
            <v>5800000</v>
          </cell>
          <cell r="L29">
            <v>0.15517241379310345</v>
          </cell>
        </row>
        <row r="30">
          <cell r="A30">
            <v>10004552</v>
          </cell>
          <cell r="B30" t="str">
            <v>Nelson and Colne College</v>
          </cell>
          <cell r="C30">
            <v>290000</v>
          </cell>
          <cell r="D30">
            <v>145000</v>
          </cell>
          <cell r="E30">
            <v>145000</v>
          </cell>
          <cell r="F30">
            <v>520000</v>
          </cell>
          <cell r="G30">
            <v>173333.33333333334</v>
          </cell>
          <cell r="H30">
            <v>173333.33333333334</v>
          </cell>
          <cell r="I30">
            <v>173333.33333333334</v>
          </cell>
          <cell r="J30">
            <v>295000</v>
          </cell>
          <cell r="K30">
            <v>1105000</v>
          </cell>
          <cell r="L30">
            <v>0.26244343891402716</v>
          </cell>
        </row>
        <row r="31">
          <cell r="A31">
            <v>10004577</v>
          </cell>
          <cell r="B31" t="str">
            <v>Nottingham College</v>
          </cell>
          <cell r="C31">
            <v>219918</v>
          </cell>
          <cell r="D31">
            <v>109959</v>
          </cell>
          <cell r="E31">
            <v>109959</v>
          </cell>
          <cell r="F31">
            <v>565505</v>
          </cell>
          <cell r="G31">
            <v>188501.66666666666</v>
          </cell>
          <cell r="H31">
            <v>188501.66666666666</v>
          </cell>
          <cell r="I31">
            <v>188501.66666666666</v>
          </cell>
          <cell r="J31">
            <v>0</v>
          </cell>
          <cell r="K31">
            <v>785423</v>
          </cell>
          <cell r="L31">
            <v>0.27999943979231573</v>
          </cell>
        </row>
        <row r="32">
          <cell r="A32">
            <v>10004599</v>
          </cell>
          <cell r="B32" t="str">
            <v>NCG</v>
          </cell>
          <cell r="C32">
            <v>2169392</v>
          </cell>
          <cell r="D32">
            <v>1084696</v>
          </cell>
          <cell r="E32">
            <v>1084696</v>
          </cell>
          <cell r="F32">
            <v>1736150</v>
          </cell>
          <cell r="G32">
            <v>578716.66666666663</v>
          </cell>
          <cell r="H32">
            <v>578716.66666666663</v>
          </cell>
          <cell r="I32">
            <v>578716.66666666663</v>
          </cell>
          <cell r="J32">
            <v>1894458</v>
          </cell>
          <cell r="K32">
            <v>5800000</v>
          </cell>
          <cell r="L32">
            <v>0.37403310344827584</v>
          </cell>
        </row>
        <row r="33">
          <cell r="A33">
            <v>10004772</v>
          </cell>
          <cell r="B33" t="str">
            <v>City College Norwich</v>
          </cell>
          <cell r="C33">
            <v>436202</v>
          </cell>
          <cell r="D33">
            <v>218101</v>
          </cell>
          <cell r="E33">
            <v>218101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436202</v>
          </cell>
          <cell r="L33">
            <v>1</v>
          </cell>
        </row>
        <row r="34">
          <cell r="A34">
            <v>10004775</v>
          </cell>
          <cell r="B34" t="str">
            <v>Norwich University of the Arts</v>
          </cell>
          <cell r="C34">
            <v>340987</v>
          </cell>
          <cell r="D34">
            <v>170493.5</v>
          </cell>
          <cell r="E34">
            <v>170493.5</v>
          </cell>
          <cell r="F34">
            <v>514530</v>
          </cell>
          <cell r="G34">
            <v>171510</v>
          </cell>
          <cell r="H34">
            <v>171510</v>
          </cell>
          <cell r="I34">
            <v>171510</v>
          </cell>
          <cell r="J34">
            <v>731600</v>
          </cell>
          <cell r="K34">
            <v>1587117</v>
          </cell>
          <cell r="L34">
            <v>0.21484679453373634</v>
          </cell>
        </row>
        <row r="35">
          <cell r="A35">
            <v>10004797</v>
          </cell>
          <cell r="B35" t="str">
            <v>Nottingham Trent University</v>
          </cell>
          <cell r="C35">
            <v>3150000</v>
          </cell>
          <cell r="D35">
            <v>1575000</v>
          </cell>
          <cell r="E35">
            <v>1575000</v>
          </cell>
          <cell r="F35">
            <v>2650000</v>
          </cell>
          <cell r="G35">
            <v>883333.33333333337</v>
          </cell>
          <cell r="H35">
            <v>883333.33333333337</v>
          </cell>
          <cell r="I35">
            <v>883333.33333333337</v>
          </cell>
          <cell r="J35">
            <v>0</v>
          </cell>
          <cell r="K35">
            <v>5800000</v>
          </cell>
          <cell r="L35">
            <v>0.5431034482758621</v>
          </cell>
          <cell r="M35" t="str">
            <v>Funding ambitious esp y1</v>
          </cell>
        </row>
        <row r="36">
          <cell r="A36">
            <v>10005032</v>
          </cell>
          <cell r="B36" t="str">
            <v>Salford City College</v>
          </cell>
          <cell r="C36">
            <v>103000</v>
          </cell>
          <cell r="D36">
            <v>51500</v>
          </cell>
          <cell r="E36">
            <v>51500</v>
          </cell>
          <cell r="F36">
            <v>130000</v>
          </cell>
          <cell r="G36">
            <v>43333.333333333336</v>
          </cell>
          <cell r="H36">
            <v>43333.333333333336</v>
          </cell>
          <cell r="I36">
            <v>43333.333333333336</v>
          </cell>
          <cell r="J36">
            <v>0</v>
          </cell>
          <cell r="K36">
            <v>233000</v>
          </cell>
          <cell r="L36">
            <v>0.44206008583690987</v>
          </cell>
        </row>
        <row r="37">
          <cell r="A37">
            <v>10005389</v>
          </cell>
          <cell r="B37" t="str">
            <v>Ravensbourne University London</v>
          </cell>
          <cell r="C37">
            <v>275000</v>
          </cell>
          <cell r="D37">
            <v>137500</v>
          </cell>
          <cell r="E37">
            <v>137500</v>
          </cell>
          <cell r="F37">
            <v>275000</v>
          </cell>
          <cell r="G37">
            <v>91666.666666666672</v>
          </cell>
          <cell r="H37">
            <v>91666.666666666672</v>
          </cell>
          <cell r="I37">
            <v>91666.666666666672</v>
          </cell>
          <cell r="J37">
            <v>275000</v>
          </cell>
          <cell r="K37">
            <v>825000</v>
          </cell>
          <cell r="L37">
            <v>0.33333333333333331</v>
          </cell>
        </row>
        <row r="38">
          <cell r="A38">
            <v>10005545</v>
          </cell>
          <cell r="B38" t="str">
            <v>The Royal Agricultural University</v>
          </cell>
          <cell r="C38">
            <v>398935</v>
          </cell>
          <cell r="D38">
            <v>199467.5</v>
          </cell>
          <cell r="E38">
            <v>199467.5</v>
          </cell>
          <cell r="F38">
            <v>3678404</v>
          </cell>
          <cell r="G38">
            <v>1226134.6666666667</v>
          </cell>
          <cell r="H38">
            <v>1226134.6666666667</v>
          </cell>
          <cell r="I38">
            <v>1226134.6666666667</v>
          </cell>
          <cell r="J38">
            <v>1722661</v>
          </cell>
          <cell r="K38">
            <v>5800000</v>
          </cell>
          <cell r="L38">
            <v>6.8781896551724134E-2</v>
          </cell>
          <cell r="M38" t="str">
            <v>Funding spend in later years</v>
          </cell>
        </row>
        <row r="39">
          <cell r="A39">
            <v>10005946</v>
          </cell>
          <cell r="B39" t="str">
            <v>Solihull College and University Centre</v>
          </cell>
          <cell r="C39">
            <v>28800</v>
          </cell>
          <cell r="D39">
            <v>14400</v>
          </cell>
          <cell r="E39">
            <v>14400</v>
          </cell>
          <cell r="F39">
            <v>172800</v>
          </cell>
          <cell r="G39">
            <v>57600</v>
          </cell>
          <cell r="H39">
            <v>57600</v>
          </cell>
          <cell r="I39">
            <v>57600</v>
          </cell>
          <cell r="J39">
            <v>0</v>
          </cell>
          <cell r="K39">
            <v>201600</v>
          </cell>
          <cell r="L39">
            <v>0.14285714285714285</v>
          </cell>
        </row>
        <row r="40">
          <cell r="A40">
            <v>10005967</v>
          </cell>
          <cell r="B40" t="str">
            <v>South &amp; City College Birmingham</v>
          </cell>
          <cell r="C40">
            <v>1489800</v>
          </cell>
          <cell r="D40">
            <v>744900</v>
          </cell>
          <cell r="E40">
            <v>744900</v>
          </cell>
          <cell r="F40">
            <v>549200</v>
          </cell>
          <cell r="G40">
            <v>183066.66666666666</v>
          </cell>
          <cell r="H40">
            <v>183066.66666666666</v>
          </cell>
          <cell r="I40">
            <v>183066.66666666666</v>
          </cell>
          <cell r="J40">
            <v>0</v>
          </cell>
          <cell r="K40">
            <v>2039000</v>
          </cell>
          <cell r="L40">
            <v>0.73065228052967146</v>
          </cell>
        </row>
        <row r="41">
          <cell r="A41">
            <v>10005977</v>
          </cell>
          <cell r="B41" t="str">
            <v>South Devon College</v>
          </cell>
          <cell r="C41">
            <v>520460</v>
          </cell>
          <cell r="D41">
            <v>260230</v>
          </cell>
          <cell r="E41">
            <v>260230</v>
          </cell>
          <cell r="F41">
            <v>201350</v>
          </cell>
          <cell r="G41">
            <v>67116.666666666672</v>
          </cell>
          <cell r="H41">
            <v>67116.666666666672</v>
          </cell>
          <cell r="I41">
            <v>67116.666666666672</v>
          </cell>
          <cell r="J41">
            <v>232700</v>
          </cell>
          <cell r="K41">
            <v>954510</v>
          </cell>
          <cell r="L41">
            <v>0.54526406218897649</v>
          </cell>
        </row>
        <row r="42">
          <cell r="A42">
            <v>10005998</v>
          </cell>
          <cell r="B42" t="str">
            <v>The Trafford College Group</v>
          </cell>
          <cell r="C42">
            <v>739588</v>
          </cell>
          <cell r="D42">
            <v>369794</v>
          </cell>
          <cell r="E42">
            <v>369794</v>
          </cell>
          <cell r="F42">
            <v>637714</v>
          </cell>
          <cell r="G42">
            <v>212571.33333333334</v>
          </cell>
          <cell r="H42">
            <v>212571.33333333334</v>
          </cell>
          <cell r="I42">
            <v>212571.33333333334</v>
          </cell>
          <cell r="J42">
            <v>375828</v>
          </cell>
          <cell r="K42">
            <v>1753130</v>
          </cell>
          <cell r="L42">
            <v>0.42186717471037516</v>
          </cell>
          <cell r="M42" t="str">
            <v>Funding Enhanced monitoring</v>
          </cell>
        </row>
        <row r="43">
          <cell r="A43">
            <v>10006022</v>
          </cell>
          <cell r="B43" t="str">
            <v>Solent University, Southampton</v>
          </cell>
          <cell r="C43">
            <v>0</v>
          </cell>
          <cell r="D43">
            <v>0</v>
          </cell>
          <cell r="E43">
            <v>0</v>
          </cell>
          <cell r="F43">
            <v>2857800</v>
          </cell>
          <cell r="G43">
            <v>952600</v>
          </cell>
          <cell r="H43">
            <v>952600</v>
          </cell>
          <cell r="I43">
            <v>952600</v>
          </cell>
          <cell r="J43">
            <v>1481700</v>
          </cell>
          <cell r="K43">
            <v>4339500</v>
          </cell>
          <cell r="L43">
            <v>0</v>
          </cell>
        </row>
        <row r="44">
          <cell r="A44">
            <v>10006050</v>
          </cell>
          <cell r="B44" t="str">
            <v>Sparsholt College</v>
          </cell>
          <cell r="C44">
            <v>562500</v>
          </cell>
          <cell r="D44">
            <v>281250</v>
          </cell>
          <cell r="E44">
            <v>281250</v>
          </cell>
          <cell r="F44">
            <v>2437500</v>
          </cell>
          <cell r="G44">
            <v>812500</v>
          </cell>
          <cell r="H44">
            <v>812500</v>
          </cell>
          <cell r="I44">
            <v>812500</v>
          </cell>
          <cell r="J44">
            <v>950000</v>
          </cell>
          <cell r="K44">
            <v>3950000</v>
          </cell>
          <cell r="L44">
            <v>0.14240506329113925</v>
          </cell>
        </row>
        <row r="45">
          <cell r="A45">
            <v>10006378</v>
          </cell>
          <cell r="B45" t="str">
            <v>Strode College</v>
          </cell>
          <cell r="C45">
            <v>887864</v>
          </cell>
          <cell r="D45">
            <v>443932</v>
          </cell>
          <cell r="E45">
            <v>443932</v>
          </cell>
          <cell r="F45">
            <v>112039</v>
          </cell>
          <cell r="G45">
            <v>37346.333333333336</v>
          </cell>
          <cell r="H45">
            <v>37346.333333333336</v>
          </cell>
          <cell r="I45">
            <v>37346.333333333336</v>
          </cell>
          <cell r="J45">
            <v>0</v>
          </cell>
          <cell r="K45">
            <v>999903</v>
          </cell>
          <cell r="L45">
            <v>0.88795013116272281</v>
          </cell>
        </row>
        <row r="46">
          <cell r="A46">
            <v>10006566</v>
          </cell>
          <cell r="B46" t="str">
            <v>The University of West London</v>
          </cell>
          <cell r="C46">
            <v>378303</v>
          </cell>
          <cell r="D46">
            <v>189151.5</v>
          </cell>
          <cell r="E46">
            <v>189151.5</v>
          </cell>
          <cell r="F46">
            <v>592365</v>
          </cell>
          <cell r="G46">
            <v>197455</v>
          </cell>
          <cell r="H46">
            <v>197455</v>
          </cell>
          <cell r="I46">
            <v>197455</v>
          </cell>
          <cell r="J46">
            <v>402769</v>
          </cell>
          <cell r="K46">
            <v>1373436.5</v>
          </cell>
          <cell r="L46">
            <v>0.27544265788771449</v>
          </cell>
        </row>
        <row r="47">
          <cell r="A47">
            <v>10006770</v>
          </cell>
          <cell r="B47" t="str">
            <v>The Oldham College</v>
          </cell>
          <cell r="C47">
            <v>209700</v>
          </cell>
          <cell r="D47">
            <v>104850</v>
          </cell>
          <cell r="E47">
            <v>104850</v>
          </cell>
          <cell r="F47">
            <v>178500</v>
          </cell>
          <cell r="G47">
            <v>59500</v>
          </cell>
          <cell r="H47">
            <v>59500</v>
          </cell>
          <cell r="I47">
            <v>59500</v>
          </cell>
          <cell r="J47">
            <v>73000</v>
          </cell>
          <cell r="K47">
            <v>461200</v>
          </cell>
          <cell r="L47">
            <v>0.45468343451864701</v>
          </cell>
        </row>
        <row r="48">
          <cell r="A48">
            <v>10006841</v>
          </cell>
          <cell r="B48" t="str">
            <v xml:space="preserve">University of Bolton </v>
          </cell>
          <cell r="C48">
            <v>40000</v>
          </cell>
          <cell r="D48">
            <v>20000</v>
          </cell>
          <cell r="E48">
            <v>20000</v>
          </cell>
          <cell r="F48">
            <v>2000000</v>
          </cell>
          <cell r="G48">
            <v>666666.66666666663</v>
          </cell>
          <cell r="H48">
            <v>666666.66666666663</v>
          </cell>
          <cell r="I48">
            <v>666666.66666666663</v>
          </cell>
          <cell r="J48">
            <v>1688790</v>
          </cell>
          <cell r="K48">
            <v>3728790</v>
          </cell>
          <cell r="L48">
            <v>1.0727340504560461E-2</v>
          </cell>
          <cell r="M48" t="str">
            <v>Funding - planning issue</v>
          </cell>
        </row>
        <row r="49">
          <cell r="A49">
            <v>10007063</v>
          </cell>
          <cell r="B49" t="str">
            <v>Truro and Penwith College</v>
          </cell>
          <cell r="C49">
            <v>1912837</v>
          </cell>
          <cell r="D49">
            <v>956418.5</v>
          </cell>
          <cell r="E49">
            <v>956418.5</v>
          </cell>
          <cell r="F49">
            <v>1770406</v>
          </cell>
          <cell r="G49">
            <v>590135.33333333337</v>
          </cell>
          <cell r="H49">
            <v>590135.33333333337</v>
          </cell>
          <cell r="I49">
            <v>590135.33333333337</v>
          </cell>
          <cell r="J49">
            <v>0</v>
          </cell>
          <cell r="K49">
            <v>3683243</v>
          </cell>
          <cell r="L49">
            <v>0.51933499907554292</v>
          </cell>
        </row>
        <row r="50">
          <cell r="A50">
            <v>10007137</v>
          </cell>
          <cell r="B50" t="str">
            <v>University of Chichester</v>
          </cell>
          <cell r="C50">
            <v>2260102</v>
          </cell>
          <cell r="D50">
            <v>1130051</v>
          </cell>
          <cell r="E50">
            <v>1130051</v>
          </cell>
          <cell r="F50">
            <v>2124706</v>
          </cell>
          <cell r="G50">
            <v>708235.33333333337</v>
          </cell>
          <cell r="H50">
            <v>708235.33333333337</v>
          </cell>
          <cell r="I50">
            <v>708235.33333333337</v>
          </cell>
          <cell r="J50">
            <v>1415192</v>
          </cell>
          <cell r="K50">
            <v>5800000</v>
          </cell>
          <cell r="L50">
            <v>0.38967275862068967</v>
          </cell>
        </row>
        <row r="51">
          <cell r="A51">
            <v>10007139</v>
          </cell>
          <cell r="B51" t="str">
            <v>University of Worcester</v>
          </cell>
          <cell r="C51">
            <v>2184628</v>
          </cell>
          <cell r="D51">
            <v>1092314</v>
          </cell>
          <cell r="E51">
            <v>1092314</v>
          </cell>
          <cell r="F51">
            <v>3230104</v>
          </cell>
          <cell r="G51">
            <v>1076701.3333333333</v>
          </cell>
          <cell r="H51">
            <v>1076701.3333333333</v>
          </cell>
          <cell r="I51">
            <v>1076701.3333333333</v>
          </cell>
          <cell r="J51">
            <v>385268</v>
          </cell>
          <cell r="K51">
            <v>5800000</v>
          </cell>
          <cell r="L51">
            <v>0.37665999999999999</v>
          </cell>
        </row>
        <row r="52">
          <cell r="A52">
            <v>10007141</v>
          </cell>
          <cell r="B52" t="str">
            <v>University of Central Lancashire</v>
          </cell>
          <cell r="C52">
            <v>1504028</v>
          </cell>
          <cell r="D52">
            <v>752014</v>
          </cell>
          <cell r="E52">
            <v>752014</v>
          </cell>
          <cell r="F52">
            <v>4295972</v>
          </cell>
          <cell r="G52">
            <v>1431990.6666666667</v>
          </cell>
          <cell r="H52">
            <v>1431990.6666666667</v>
          </cell>
          <cell r="I52">
            <v>1431990.6666666667</v>
          </cell>
          <cell r="J52">
            <v>0</v>
          </cell>
          <cell r="K52">
            <v>5800000</v>
          </cell>
          <cell r="L52">
            <v>0.25931517241379309</v>
          </cell>
          <cell r="M52" t="str">
            <v>Funding Enhanced monitoring</v>
          </cell>
        </row>
        <row r="53">
          <cell r="A53">
            <v>10007143</v>
          </cell>
          <cell r="B53" t="str">
            <v>University of Durham</v>
          </cell>
          <cell r="C53">
            <v>290800</v>
          </cell>
          <cell r="D53">
            <v>145400</v>
          </cell>
          <cell r="E53">
            <v>145400</v>
          </cell>
          <cell r="F53">
            <v>3710700</v>
          </cell>
          <cell r="G53">
            <v>1236900</v>
          </cell>
          <cell r="H53">
            <v>1236900</v>
          </cell>
          <cell r="I53">
            <v>1236900</v>
          </cell>
          <cell r="J53">
            <v>1798500</v>
          </cell>
          <cell r="K53">
            <v>5800000</v>
          </cell>
          <cell r="L53">
            <v>5.0137931034482761E-2</v>
          </cell>
        </row>
        <row r="54">
          <cell r="A54">
            <v>10007144</v>
          </cell>
          <cell r="B54" t="str">
            <v>University of East London</v>
          </cell>
          <cell r="C54">
            <v>580000</v>
          </cell>
          <cell r="D54">
            <v>290000</v>
          </cell>
          <cell r="E54">
            <v>290000</v>
          </cell>
          <cell r="F54">
            <v>2500000</v>
          </cell>
          <cell r="G54">
            <v>833333.33333333337</v>
          </cell>
          <cell r="H54">
            <v>833333.33333333337</v>
          </cell>
          <cell r="I54">
            <v>833333.33333333337</v>
          </cell>
          <cell r="J54">
            <v>2720000</v>
          </cell>
          <cell r="K54">
            <v>5800000</v>
          </cell>
          <cell r="L54">
            <v>0.1</v>
          </cell>
          <cell r="M54" t="str">
            <v>Funding spend in  y3</v>
          </cell>
        </row>
        <row r="55">
          <cell r="A55">
            <v>10007145</v>
          </cell>
          <cell r="B55" t="str">
            <v>University of Gloucestershire</v>
          </cell>
          <cell r="C55">
            <v>347371</v>
          </cell>
          <cell r="D55">
            <v>173685.5</v>
          </cell>
          <cell r="E55">
            <v>173685.5</v>
          </cell>
          <cell r="F55">
            <v>1685000</v>
          </cell>
          <cell r="G55">
            <v>561666.66666666663</v>
          </cell>
          <cell r="H55">
            <v>561666.66666666663</v>
          </cell>
          <cell r="I55">
            <v>561666.66666666663</v>
          </cell>
          <cell r="J55">
            <v>3767629</v>
          </cell>
          <cell r="K55">
            <v>5800000</v>
          </cell>
          <cell r="L55">
            <v>5.9891551724137931E-2</v>
          </cell>
        </row>
        <row r="56">
          <cell r="A56">
            <v>10007147</v>
          </cell>
          <cell r="B56" t="str">
            <v>University of Hertfordshire</v>
          </cell>
          <cell r="C56">
            <v>3000000</v>
          </cell>
          <cell r="D56">
            <v>1500000</v>
          </cell>
          <cell r="E56">
            <v>1500000</v>
          </cell>
          <cell r="F56">
            <v>2000000</v>
          </cell>
          <cell r="G56">
            <v>666666.66666666663</v>
          </cell>
          <cell r="H56">
            <v>666666.66666666663</v>
          </cell>
          <cell r="I56">
            <v>666666.66666666663</v>
          </cell>
          <cell r="J56">
            <v>800000</v>
          </cell>
          <cell r="K56">
            <v>5800000</v>
          </cell>
          <cell r="L56">
            <v>0.51724137931034486</v>
          </cell>
        </row>
        <row r="57">
          <cell r="A57">
            <v>10007148</v>
          </cell>
          <cell r="B57" t="str">
            <v>The University of Huddersfield</v>
          </cell>
          <cell r="C57">
            <v>0</v>
          </cell>
          <cell r="D57">
            <v>0</v>
          </cell>
          <cell r="E57">
            <v>0</v>
          </cell>
          <cell r="F57">
            <v>5800000</v>
          </cell>
          <cell r="G57">
            <v>1933333.3333333333</v>
          </cell>
          <cell r="H57">
            <v>1933333.3333333333</v>
          </cell>
          <cell r="I57">
            <v>1933333.3333333333</v>
          </cell>
          <cell r="J57">
            <v>0</v>
          </cell>
          <cell r="K57">
            <v>5800000</v>
          </cell>
          <cell r="L57">
            <v>0</v>
          </cell>
        </row>
        <row r="58">
          <cell r="A58">
            <v>10007151</v>
          </cell>
          <cell r="B58" t="str">
            <v>Lincoln College</v>
          </cell>
          <cell r="C58">
            <v>776112</v>
          </cell>
          <cell r="D58">
            <v>388056</v>
          </cell>
          <cell r="E58">
            <v>388056</v>
          </cell>
          <cell r="F58">
            <v>593328</v>
          </cell>
          <cell r="G58">
            <v>197776</v>
          </cell>
          <cell r="H58">
            <v>197776</v>
          </cell>
          <cell r="I58">
            <v>197776</v>
          </cell>
          <cell r="J58">
            <v>0</v>
          </cell>
          <cell r="K58">
            <v>1369440</v>
          </cell>
          <cell r="L58">
            <v>0.56673676831405539</v>
          </cell>
        </row>
        <row r="59">
          <cell r="A59">
            <v>10007155</v>
          </cell>
          <cell r="B59" t="str">
            <v>University of Portsmouth</v>
          </cell>
          <cell r="C59">
            <v>30000</v>
          </cell>
          <cell r="D59">
            <v>15000</v>
          </cell>
          <cell r="E59">
            <v>15000</v>
          </cell>
          <cell r="F59">
            <v>3730000</v>
          </cell>
          <cell r="G59">
            <v>1243333.3333333333</v>
          </cell>
          <cell r="H59">
            <v>1243333.3333333333</v>
          </cell>
          <cell r="I59">
            <v>1243333.3333333333</v>
          </cell>
          <cell r="J59">
            <v>2040000</v>
          </cell>
          <cell r="K59">
            <v>5800000</v>
          </cell>
          <cell r="L59">
            <v>5.1724137931034482E-3</v>
          </cell>
        </row>
        <row r="60">
          <cell r="A60">
            <v>10007156</v>
          </cell>
          <cell r="B60" t="str">
            <v>University of Salford, The</v>
          </cell>
          <cell r="C60">
            <v>150000</v>
          </cell>
          <cell r="D60">
            <v>75000</v>
          </cell>
          <cell r="E60">
            <v>75000</v>
          </cell>
          <cell r="F60">
            <v>5500000</v>
          </cell>
          <cell r="G60">
            <v>1833333.3333333333</v>
          </cell>
          <cell r="H60">
            <v>1833333.3333333333</v>
          </cell>
          <cell r="I60">
            <v>1833333.3333333333</v>
          </cell>
          <cell r="J60">
            <v>150000</v>
          </cell>
          <cell r="K60">
            <v>5800000</v>
          </cell>
          <cell r="L60">
            <v>2.5862068965517241E-2</v>
          </cell>
          <cell r="M60" t="str">
            <v>Funding - vfm</v>
          </cell>
        </row>
        <row r="61">
          <cell r="A61">
            <v>10007163</v>
          </cell>
          <cell r="B61" t="str">
            <v>The University of Warwick</v>
          </cell>
          <cell r="C61">
            <v>1843000</v>
          </cell>
          <cell r="D61">
            <v>921500</v>
          </cell>
          <cell r="E61">
            <v>921500</v>
          </cell>
          <cell r="F61">
            <v>2360000</v>
          </cell>
          <cell r="G61">
            <v>786666.66666666663</v>
          </cell>
          <cell r="H61">
            <v>786666.66666666663</v>
          </cell>
          <cell r="I61">
            <v>786666.66666666663</v>
          </cell>
          <cell r="J61">
            <v>1597000</v>
          </cell>
          <cell r="K61">
            <v>5800000</v>
          </cell>
          <cell r="L61">
            <v>0.31775862068965516</v>
          </cell>
        </row>
        <row r="62">
          <cell r="A62">
            <v>10007164</v>
          </cell>
          <cell r="B62" t="str">
            <v>University of the West of England, Bristol</v>
          </cell>
          <cell r="C62">
            <v>281970</v>
          </cell>
          <cell r="D62">
            <v>140985</v>
          </cell>
          <cell r="E62">
            <v>140985</v>
          </cell>
          <cell r="F62">
            <v>1701640</v>
          </cell>
          <cell r="G62">
            <v>567213.33333333337</v>
          </cell>
          <cell r="H62">
            <v>567213.33333333337</v>
          </cell>
          <cell r="I62">
            <v>567213.33333333337</v>
          </cell>
          <cell r="J62">
            <v>3816390</v>
          </cell>
          <cell r="K62">
            <v>5800000</v>
          </cell>
          <cell r="L62">
            <v>4.8615517241379309E-2</v>
          </cell>
        </row>
        <row r="63">
          <cell r="A63">
            <v>10007165</v>
          </cell>
          <cell r="B63" t="str">
            <v>The University of Westminster</v>
          </cell>
          <cell r="C63">
            <v>1577632</v>
          </cell>
          <cell r="D63">
            <v>788816</v>
          </cell>
          <cell r="E63">
            <v>788816</v>
          </cell>
          <cell r="F63">
            <v>3175029</v>
          </cell>
          <cell r="G63">
            <v>1058343</v>
          </cell>
          <cell r="H63">
            <v>1058343</v>
          </cell>
          <cell r="I63">
            <v>1058343</v>
          </cell>
          <cell r="J63">
            <v>1047339</v>
          </cell>
          <cell r="K63">
            <v>5800000</v>
          </cell>
          <cell r="L63">
            <v>0.27200551724137934</v>
          </cell>
        </row>
        <row r="64">
          <cell r="A64">
            <v>10007166</v>
          </cell>
          <cell r="B64" t="str">
            <v>University of Wolverhampton</v>
          </cell>
          <cell r="C64">
            <v>172936</v>
          </cell>
          <cell r="D64">
            <v>86468</v>
          </cell>
          <cell r="E64">
            <v>86468</v>
          </cell>
          <cell r="F64">
            <v>5604371</v>
          </cell>
          <cell r="G64">
            <v>1868123.6666666667</v>
          </cell>
          <cell r="H64">
            <v>1868123.6666666667</v>
          </cell>
          <cell r="I64">
            <v>1868123.6666666667</v>
          </cell>
          <cell r="J64">
            <v>22693</v>
          </cell>
          <cell r="K64">
            <v>5800000</v>
          </cell>
          <cell r="L64">
            <v>2.981655172413793E-2</v>
          </cell>
        </row>
        <row r="65">
          <cell r="A65">
            <v>10007289</v>
          </cell>
          <cell r="B65" t="str">
            <v>Heart of Yorkshire Education Group</v>
          </cell>
          <cell r="C65">
            <v>269350</v>
          </cell>
          <cell r="D65">
            <v>134675</v>
          </cell>
          <cell r="E65">
            <v>134675</v>
          </cell>
          <cell r="F65">
            <v>911000</v>
          </cell>
          <cell r="G65">
            <v>303666.66666666669</v>
          </cell>
          <cell r="H65">
            <v>303666.66666666669</v>
          </cell>
          <cell r="I65">
            <v>303666.66666666669</v>
          </cell>
          <cell r="J65">
            <v>155500</v>
          </cell>
          <cell r="K65">
            <v>1335850</v>
          </cell>
          <cell r="L65">
            <v>0.2016319197514691</v>
          </cell>
        </row>
        <row r="66">
          <cell r="A66">
            <v>10007459</v>
          </cell>
          <cell r="B66" t="str">
            <v>Weston College of Further and Higher Education</v>
          </cell>
          <cell r="C66">
            <v>0</v>
          </cell>
          <cell r="D66">
            <v>0</v>
          </cell>
          <cell r="E66">
            <v>0</v>
          </cell>
          <cell r="F66">
            <v>2021630</v>
          </cell>
          <cell r="G66">
            <v>673876.66666666663</v>
          </cell>
          <cell r="H66">
            <v>673876.66666666663</v>
          </cell>
          <cell r="I66">
            <v>673876.66666666663</v>
          </cell>
          <cell r="J66">
            <v>3778370</v>
          </cell>
          <cell r="K66">
            <v>5800000</v>
          </cell>
          <cell r="L66">
            <v>0</v>
          </cell>
        </row>
        <row r="67">
          <cell r="A67">
            <v>10007500</v>
          </cell>
          <cell r="B67" t="str">
            <v>Wigan and Leigh College</v>
          </cell>
          <cell r="C67">
            <v>658800</v>
          </cell>
          <cell r="D67">
            <v>329400</v>
          </cell>
          <cell r="E67">
            <v>329400</v>
          </cell>
          <cell r="F67">
            <v>355259</v>
          </cell>
          <cell r="G67">
            <v>118419.66666666667</v>
          </cell>
          <cell r="H67">
            <v>118419.66666666667</v>
          </cell>
          <cell r="I67">
            <v>118419.66666666667</v>
          </cell>
          <cell r="J67">
            <v>0</v>
          </cell>
          <cell r="K67">
            <v>1014059</v>
          </cell>
          <cell r="L67">
            <v>0.64966634091310271</v>
          </cell>
        </row>
        <row r="68">
          <cell r="A68">
            <v>10007657</v>
          </cell>
          <cell r="B68" t="str">
            <v>Writtle University College</v>
          </cell>
          <cell r="C68">
            <v>980000</v>
          </cell>
          <cell r="D68">
            <v>490000</v>
          </cell>
          <cell r="E68">
            <v>490000</v>
          </cell>
          <cell r="F68">
            <v>4675000</v>
          </cell>
          <cell r="G68">
            <v>1558333.3333333333</v>
          </cell>
          <cell r="H68">
            <v>1558333.3333333333</v>
          </cell>
          <cell r="I68">
            <v>1558333.3333333333</v>
          </cell>
          <cell r="J68">
            <v>145000</v>
          </cell>
          <cell r="K68">
            <v>5800000</v>
          </cell>
          <cell r="L68">
            <v>0.16896551724137931</v>
          </cell>
          <cell r="M68" t="str">
            <v>Funding Enhanced monitoring</v>
          </cell>
        </row>
        <row r="69">
          <cell r="A69">
            <v>10007657</v>
          </cell>
          <cell r="B69" t="str">
            <v>University of Winchester</v>
          </cell>
          <cell r="C69">
            <v>0</v>
          </cell>
          <cell r="D69">
            <v>0</v>
          </cell>
          <cell r="E69">
            <v>0</v>
          </cell>
          <cell r="F69">
            <v>3000000</v>
          </cell>
          <cell r="G69">
            <v>1000000</v>
          </cell>
          <cell r="H69">
            <v>1000000</v>
          </cell>
          <cell r="I69">
            <v>1000000</v>
          </cell>
          <cell r="J69">
            <v>2800000</v>
          </cell>
          <cell r="K69">
            <v>5800000</v>
          </cell>
          <cell r="L69">
            <v>0</v>
          </cell>
        </row>
        <row r="70">
          <cell r="A70">
            <v>10007696</v>
          </cell>
          <cell r="B70" t="str">
            <v>Yeovil College</v>
          </cell>
          <cell r="C70">
            <v>0</v>
          </cell>
          <cell r="D70">
            <v>0</v>
          </cell>
          <cell r="E70">
            <v>0</v>
          </cell>
          <cell r="F70">
            <v>295000</v>
          </cell>
          <cell r="G70">
            <v>98333.333333333328</v>
          </cell>
          <cell r="H70">
            <v>98333.333333333328</v>
          </cell>
          <cell r="I70">
            <v>98333.333333333328</v>
          </cell>
          <cell r="J70">
            <v>912000</v>
          </cell>
          <cell r="K70">
            <v>1207000</v>
          </cell>
          <cell r="L70">
            <v>0</v>
          </cell>
          <cell r="M70" t="str">
            <v>Funding Enhanced monitoring</v>
          </cell>
        </row>
        <row r="71">
          <cell r="A71">
            <v>10007713</v>
          </cell>
          <cell r="B71" t="str">
            <v>University of Oxford</v>
          </cell>
          <cell r="C71">
            <v>800000</v>
          </cell>
          <cell r="D71">
            <v>400000</v>
          </cell>
          <cell r="E71">
            <v>400000</v>
          </cell>
          <cell r="F71">
            <v>5000000</v>
          </cell>
          <cell r="G71">
            <v>1666666.6666666667</v>
          </cell>
          <cell r="H71">
            <v>1666666.6666666667</v>
          </cell>
          <cell r="I71">
            <v>1666666.6666666667</v>
          </cell>
          <cell r="J71">
            <v>0</v>
          </cell>
          <cell r="K71">
            <v>5800000</v>
          </cell>
          <cell r="L71">
            <v>0.13793103448275862</v>
          </cell>
        </row>
        <row r="72">
          <cell r="A72">
            <v>10007759</v>
          </cell>
          <cell r="B72" t="str">
            <v>Aston University</v>
          </cell>
          <cell r="C72">
            <v>682668</v>
          </cell>
          <cell r="D72">
            <v>341334</v>
          </cell>
          <cell r="E72">
            <v>341334</v>
          </cell>
          <cell r="F72">
            <v>1951905</v>
          </cell>
          <cell r="G72">
            <v>650635</v>
          </cell>
          <cell r="H72">
            <v>650635</v>
          </cell>
          <cell r="I72">
            <v>650635</v>
          </cell>
          <cell r="J72">
            <v>2251486</v>
          </cell>
          <cell r="K72">
            <v>4886059</v>
          </cell>
          <cell r="L72">
            <v>0.13971751057447321</v>
          </cell>
        </row>
        <row r="73">
          <cell r="A73">
            <v>10007760</v>
          </cell>
          <cell r="B73" t="str">
            <v>Birkbeck College</v>
          </cell>
          <cell r="C73">
            <v>1000000</v>
          </cell>
          <cell r="D73">
            <v>500000</v>
          </cell>
          <cell r="E73">
            <v>500000</v>
          </cell>
          <cell r="F73">
            <v>1000000</v>
          </cell>
          <cell r="G73">
            <v>333333.33333333331</v>
          </cell>
          <cell r="H73">
            <v>333333.33333333331</v>
          </cell>
          <cell r="I73">
            <v>333333.33333333331</v>
          </cell>
          <cell r="J73">
            <v>1000000</v>
          </cell>
          <cell r="K73">
            <v>3000000</v>
          </cell>
          <cell r="L73">
            <v>0.33333333333333331</v>
          </cell>
        </row>
        <row r="74">
          <cell r="A74">
            <v>10007767</v>
          </cell>
          <cell r="B74" t="str">
            <v>Keele University</v>
          </cell>
          <cell r="C74">
            <v>1744095</v>
          </cell>
          <cell r="D74">
            <v>872047.5</v>
          </cell>
          <cell r="E74">
            <v>872047.5</v>
          </cell>
          <cell r="F74">
            <v>1416960</v>
          </cell>
          <cell r="G74">
            <v>472320</v>
          </cell>
          <cell r="H74">
            <v>472320</v>
          </cell>
          <cell r="I74">
            <v>472320</v>
          </cell>
          <cell r="J74">
            <v>400000</v>
          </cell>
          <cell r="K74">
            <v>3561055</v>
          </cell>
          <cell r="L74">
            <v>0.48976918357059918</v>
          </cell>
          <cell r="M74" t="str">
            <v>Funding Enhanced monitoring</v>
          </cell>
        </row>
        <row r="75">
          <cell r="A75">
            <v>10007768</v>
          </cell>
          <cell r="B75" t="str">
            <v>The University of Lancaster</v>
          </cell>
          <cell r="C75">
            <v>796373</v>
          </cell>
          <cell r="D75">
            <v>398186.5</v>
          </cell>
          <cell r="E75">
            <v>398186.5</v>
          </cell>
          <cell r="F75">
            <v>3097012</v>
          </cell>
          <cell r="G75">
            <v>1032337.3333333334</v>
          </cell>
          <cell r="H75">
            <v>1032337.3333333334</v>
          </cell>
          <cell r="I75">
            <v>1032337.3333333334</v>
          </cell>
          <cell r="J75">
            <v>0</v>
          </cell>
          <cell r="K75">
            <v>3893385</v>
          </cell>
          <cell r="L75">
            <v>0.20454514516288524</v>
          </cell>
        </row>
        <row r="76">
          <cell r="A76">
            <v>10007773</v>
          </cell>
          <cell r="B76" t="str">
            <v>The Open University</v>
          </cell>
          <cell r="C76">
            <v>200000</v>
          </cell>
          <cell r="D76">
            <v>100000</v>
          </cell>
          <cell r="E76">
            <v>100000</v>
          </cell>
          <cell r="F76">
            <v>4110000</v>
          </cell>
          <cell r="G76">
            <v>1370000</v>
          </cell>
          <cell r="H76">
            <v>1370000</v>
          </cell>
          <cell r="I76">
            <v>1370000</v>
          </cell>
          <cell r="J76">
            <v>1490000</v>
          </cell>
          <cell r="K76">
            <v>5800000</v>
          </cell>
          <cell r="L76">
            <v>3.4482758620689655E-2</v>
          </cell>
        </row>
        <row r="77">
          <cell r="A77">
            <v>10007774</v>
          </cell>
          <cell r="B77" t="str">
            <v xml:space="preserve">York St John University </v>
          </cell>
          <cell r="C77">
            <v>800000</v>
          </cell>
          <cell r="D77">
            <v>400000</v>
          </cell>
          <cell r="E77">
            <v>400000</v>
          </cell>
          <cell r="F77">
            <v>2200000</v>
          </cell>
          <cell r="G77">
            <v>733333.33333333337</v>
          </cell>
          <cell r="H77">
            <v>733333.33333333337</v>
          </cell>
          <cell r="I77">
            <v>733333.33333333337</v>
          </cell>
          <cell r="J77">
            <v>2800000</v>
          </cell>
          <cell r="K77">
            <v>5800000</v>
          </cell>
          <cell r="L77">
            <v>0.13793103448275862</v>
          </cell>
        </row>
        <row r="78">
          <cell r="A78">
            <v>10007775</v>
          </cell>
          <cell r="B78" t="str">
            <v>Queen Mary University of London</v>
          </cell>
          <cell r="C78">
            <v>200000</v>
          </cell>
          <cell r="D78">
            <v>100000</v>
          </cell>
          <cell r="E78">
            <v>100000</v>
          </cell>
          <cell r="F78">
            <v>2200000</v>
          </cell>
          <cell r="G78">
            <v>733333.33333333337</v>
          </cell>
          <cell r="H78">
            <v>733333.33333333337</v>
          </cell>
          <cell r="I78">
            <v>733333.33333333337</v>
          </cell>
          <cell r="J78">
            <v>3400000</v>
          </cell>
          <cell r="K78">
            <v>5800000</v>
          </cell>
          <cell r="L78">
            <v>3.4482758620689655E-2</v>
          </cell>
          <cell r="M78" t="str">
            <v>Funding  due to building plans spend in y2,3</v>
          </cell>
        </row>
        <row r="79">
          <cell r="A79">
            <v>10007776</v>
          </cell>
          <cell r="B79" t="str">
            <v>Roehampton University</v>
          </cell>
          <cell r="C79">
            <v>366000</v>
          </cell>
          <cell r="D79">
            <v>183000</v>
          </cell>
          <cell r="E79">
            <v>183000</v>
          </cell>
          <cell r="F79">
            <v>776000</v>
          </cell>
          <cell r="G79">
            <v>258666.66666666666</v>
          </cell>
          <cell r="H79">
            <v>258666.66666666666</v>
          </cell>
          <cell r="I79">
            <v>258666.66666666666</v>
          </cell>
          <cell r="J79">
            <v>4658000</v>
          </cell>
          <cell r="K79">
            <v>5800000</v>
          </cell>
          <cell r="L79">
            <v>6.3103448275862076E-2</v>
          </cell>
          <cell r="M79" t="str">
            <v>Funding - most spend Oct 23 and beyond</v>
          </cell>
        </row>
        <row r="80">
          <cell r="A80">
            <v>10007782</v>
          </cell>
          <cell r="B80" t="str">
            <v>St. George's Hospital Medical School</v>
          </cell>
          <cell r="C80">
            <v>1900000</v>
          </cell>
          <cell r="D80">
            <v>950000</v>
          </cell>
          <cell r="E80">
            <v>950000</v>
          </cell>
          <cell r="F80">
            <v>2000000</v>
          </cell>
          <cell r="G80">
            <v>666666.66666666663</v>
          </cell>
          <cell r="H80">
            <v>666666.66666666663</v>
          </cell>
          <cell r="I80">
            <v>666666.66666666663</v>
          </cell>
          <cell r="J80">
            <v>1900000</v>
          </cell>
          <cell r="K80">
            <v>5800000</v>
          </cell>
          <cell r="L80">
            <v>0.32758620689655171</v>
          </cell>
        </row>
        <row r="81">
          <cell r="A81">
            <v>10007786</v>
          </cell>
          <cell r="B81" t="str">
            <v>University of Bristol</v>
          </cell>
          <cell r="C81">
            <v>4857000</v>
          </cell>
          <cell r="D81">
            <v>2428500</v>
          </cell>
          <cell r="E81">
            <v>2428500</v>
          </cell>
          <cell r="F81">
            <v>893000</v>
          </cell>
          <cell r="G81">
            <v>297666.66666666669</v>
          </cell>
          <cell r="H81">
            <v>297666.66666666669</v>
          </cell>
          <cell r="I81">
            <v>297666.66666666669</v>
          </cell>
          <cell r="J81">
            <v>50000</v>
          </cell>
          <cell r="K81">
            <v>5800000</v>
          </cell>
          <cell r="L81">
            <v>0.83741379310344832</v>
          </cell>
        </row>
        <row r="82">
          <cell r="A82">
            <v>10007788</v>
          </cell>
          <cell r="B82" t="str">
            <v>University of Cambridge</v>
          </cell>
          <cell r="C82">
            <v>820000</v>
          </cell>
          <cell r="D82">
            <v>410000</v>
          </cell>
          <cell r="E82">
            <v>410000</v>
          </cell>
          <cell r="F82">
            <v>2340000</v>
          </cell>
          <cell r="G82">
            <v>780000</v>
          </cell>
          <cell r="H82">
            <v>780000</v>
          </cell>
          <cell r="I82">
            <v>780000</v>
          </cell>
          <cell r="J82">
            <v>637000</v>
          </cell>
          <cell r="K82">
            <v>3797000</v>
          </cell>
          <cell r="L82">
            <v>0.21595996839610218</v>
          </cell>
        </row>
        <row r="83">
          <cell r="A83">
            <v>10007789</v>
          </cell>
          <cell r="B83" t="str">
            <v>The University of East Anglia</v>
          </cell>
          <cell r="C83">
            <v>100000</v>
          </cell>
          <cell r="D83">
            <v>50000</v>
          </cell>
          <cell r="E83">
            <v>50000</v>
          </cell>
          <cell r="F83">
            <v>2696000</v>
          </cell>
          <cell r="G83">
            <v>898666.66666666663</v>
          </cell>
          <cell r="H83">
            <v>898666.66666666663</v>
          </cell>
          <cell r="I83">
            <v>898666.66666666663</v>
          </cell>
          <cell r="J83">
            <v>2020000</v>
          </cell>
          <cell r="K83">
            <v>4816000</v>
          </cell>
          <cell r="L83">
            <v>2.0764119601328904E-2</v>
          </cell>
        </row>
        <row r="84">
          <cell r="A84">
            <v>10007798</v>
          </cell>
          <cell r="B84" t="str">
            <v>The University of Manchester</v>
          </cell>
          <cell r="C84">
            <v>221000</v>
          </cell>
          <cell r="D84">
            <v>110500</v>
          </cell>
          <cell r="E84">
            <v>110500</v>
          </cell>
          <cell r="F84">
            <v>5294000</v>
          </cell>
          <cell r="G84">
            <v>1764666.6666666667</v>
          </cell>
          <cell r="H84">
            <v>1764666.6666666667</v>
          </cell>
          <cell r="I84">
            <v>1764666.6666666667</v>
          </cell>
          <cell r="J84">
            <v>195000</v>
          </cell>
          <cell r="K84">
            <v>5710000</v>
          </cell>
          <cell r="L84">
            <v>3.870402802101576E-2</v>
          </cell>
        </row>
        <row r="85">
          <cell r="A85">
            <v>10007799</v>
          </cell>
          <cell r="B85" t="str">
            <v>University of Newcastle upon Tyne</v>
          </cell>
          <cell r="C85">
            <v>0</v>
          </cell>
          <cell r="D85">
            <v>0</v>
          </cell>
          <cell r="E85">
            <v>0</v>
          </cell>
          <cell r="F85">
            <v>3276825</v>
          </cell>
          <cell r="G85">
            <v>1092275</v>
          </cell>
          <cell r="H85">
            <v>1092275</v>
          </cell>
          <cell r="I85">
            <v>1092275</v>
          </cell>
          <cell r="J85">
            <v>2244108</v>
          </cell>
          <cell r="K85">
            <v>5520933</v>
          </cell>
          <cell r="L85">
            <v>0</v>
          </cell>
        </row>
        <row r="86">
          <cell r="A86">
            <v>10007801</v>
          </cell>
          <cell r="B86" t="str">
            <v>University of Plymouth</v>
          </cell>
          <cell r="C86">
            <v>2000000</v>
          </cell>
          <cell r="D86">
            <v>1000000</v>
          </cell>
          <cell r="E86">
            <v>1000000</v>
          </cell>
          <cell r="F86">
            <v>2000000</v>
          </cell>
          <cell r="G86">
            <v>666666.66666666663</v>
          </cell>
          <cell r="H86">
            <v>666666.66666666663</v>
          </cell>
          <cell r="I86">
            <v>666666.66666666663</v>
          </cell>
          <cell r="J86">
            <v>1800000</v>
          </cell>
          <cell r="K86">
            <v>5800000</v>
          </cell>
          <cell r="L86">
            <v>0.34482758620689657</v>
          </cell>
          <cell r="M86" t="str">
            <v>Funding - part of v large proj where is our money going</v>
          </cell>
        </row>
        <row r="87">
          <cell r="A87">
            <v>10007802</v>
          </cell>
          <cell r="B87" t="str">
            <v>The University of Reading</v>
          </cell>
          <cell r="C87">
            <v>2599244</v>
          </cell>
          <cell r="D87">
            <v>1299622</v>
          </cell>
          <cell r="E87">
            <v>1299622</v>
          </cell>
          <cell r="F87">
            <v>30756</v>
          </cell>
          <cell r="G87">
            <v>10252</v>
          </cell>
          <cell r="H87">
            <v>10252</v>
          </cell>
          <cell r="I87">
            <v>10252</v>
          </cell>
          <cell r="J87">
            <v>0</v>
          </cell>
          <cell r="K87">
            <v>2630000.0099999998</v>
          </cell>
          <cell r="L87">
            <v>0.98830569966423698</v>
          </cell>
        </row>
        <row r="88">
          <cell r="A88">
            <v>10007806</v>
          </cell>
          <cell r="B88" t="str">
            <v>University of Sussex</v>
          </cell>
          <cell r="C88">
            <v>177000</v>
          </cell>
          <cell r="D88">
            <v>88500</v>
          </cell>
          <cell r="E88">
            <v>88500</v>
          </cell>
          <cell r="F88">
            <v>1402000</v>
          </cell>
          <cell r="G88">
            <v>467333.33333333331</v>
          </cell>
          <cell r="H88">
            <v>467333.33333333331</v>
          </cell>
          <cell r="I88">
            <v>467333.33333333331</v>
          </cell>
          <cell r="J88">
            <v>3441000</v>
          </cell>
          <cell r="K88">
            <v>5020000</v>
          </cell>
          <cell r="L88">
            <v>3.5258964143426295E-2</v>
          </cell>
        </row>
        <row r="89">
          <cell r="A89">
            <v>10007817</v>
          </cell>
          <cell r="B89" t="str">
            <v>Chichester College Group</v>
          </cell>
          <cell r="C89">
            <v>0</v>
          </cell>
          <cell r="D89">
            <v>0</v>
          </cell>
          <cell r="E89">
            <v>0</v>
          </cell>
          <cell r="F89">
            <v>1071665</v>
          </cell>
          <cell r="G89">
            <v>357221.66666666669</v>
          </cell>
          <cell r="H89">
            <v>357221.66666666669</v>
          </cell>
          <cell r="I89">
            <v>357221.66666666669</v>
          </cell>
          <cell r="J89">
            <v>4728335</v>
          </cell>
          <cell r="K89">
            <v>5800000</v>
          </cell>
          <cell r="L89">
            <v>0</v>
          </cell>
          <cell r="M89" t="str">
            <v>funding vfm</v>
          </cell>
        </row>
        <row r="90">
          <cell r="A90">
            <v>10007823</v>
          </cell>
          <cell r="B90" t="str">
            <v>Edge Hill University</v>
          </cell>
          <cell r="C90">
            <v>1900000</v>
          </cell>
          <cell r="D90">
            <v>950000</v>
          </cell>
          <cell r="E90">
            <v>950000</v>
          </cell>
          <cell r="F90">
            <v>3900000</v>
          </cell>
          <cell r="G90">
            <v>1300000</v>
          </cell>
          <cell r="H90">
            <v>1300000</v>
          </cell>
          <cell r="I90">
            <v>1300000</v>
          </cell>
          <cell r="J90">
            <v>0</v>
          </cell>
          <cell r="K90">
            <v>5800000</v>
          </cell>
          <cell r="L90">
            <v>0.32758620689655171</v>
          </cell>
        </row>
        <row r="91">
          <cell r="A91">
            <v>10007843</v>
          </cell>
          <cell r="B91" t="str">
            <v>St Mary's University, Twickenham</v>
          </cell>
          <cell r="C91">
            <v>310000</v>
          </cell>
          <cell r="D91">
            <v>155000</v>
          </cell>
          <cell r="E91">
            <v>155000</v>
          </cell>
          <cell r="F91">
            <v>974408</v>
          </cell>
          <cell r="G91">
            <v>324802.66666666669</v>
          </cell>
          <cell r="H91">
            <v>324802.66666666669</v>
          </cell>
          <cell r="I91">
            <v>324802.66666666669</v>
          </cell>
          <cell r="J91">
            <v>481736</v>
          </cell>
          <cell r="K91">
            <v>1766144</v>
          </cell>
          <cell r="L91">
            <v>0.17552362661255255</v>
          </cell>
        </row>
        <row r="92">
          <cell r="A92">
            <v>10007851</v>
          </cell>
          <cell r="B92" t="str">
            <v>University of Derby</v>
          </cell>
          <cell r="C92">
            <v>260000</v>
          </cell>
          <cell r="D92">
            <v>130000</v>
          </cell>
          <cell r="E92">
            <v>130000</v>
          </cell>
          <cell r="F92">
            <v>4432000</v>
          </cell>
          <cell r="G92">
            <v>1477333.3333333333</v>
          </cell>
          <cell r="H92">
            <v>1477333.3333333333</v>
          </cell>
          <cell r="I92">
            <v>1477333.3333333333</v>
          </cell>
          <cell r="J92">
            <v>1108000</v>
          </cell>
          <cell r="K92">
            <v>5800000</v>
          </cell>
          <cell r="L92">
            <v>4.4827586206896551E-2</v>
          </cell>
          <cell r="M92" t="str">
            <v>Funding - change in profile</v>
          </cell>
        </row>
        <row r="93">
          <cell r="A93">
            <v>10007938</v>
          </cell>
          <cell r="B93" t="str">
            <v>TEC Partnership</v>
          </cell>
          <cell r="C93">
            <v>153246</v>
          </cell>
          <cell r="D93">
            <v>76623</v>
          </cell>
          <cell r="E93">
            <v>76623</v>
          </cell>
          <cell r="F93">
            <v>1661700</v>
          </cell>
          <cell r="G93">
            <v>553900</v>
          </cell>
          <cell r="H93">
            <v>553900</v>
          </cell>
          <cell r="I93">
            <v>553900</v>
          </cell>
          <cell r="J93">
            <v>185054</v>
          </cell>
          <cell r="K93">
            <v>2000000</v>
          </cell>
          <cell r="L93">
            <v>7.6622999999999997E-2</v>
          </cell>
        </row>
        <row r="94">
          <cell r="A94">
            <v>10008455</v>
          </cell>
          <cell r="B94" t="str">
            <v>RTC Education Ltd</v>
          </cell>
          <cell r="C94">
            <v>1350000</v>
          </cell>
          <cell r="D94">
            <v>675000</v>
          </cell>
          <cell r="E94">
            <v>675000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550000</v>
          </cell>
          <cell r="K94">
            <v>1900000</v>
          </cell>
          <cell r="L94">
            <v>0.71052631578947367</v>
          </cell>
        </row>
        <row r="95">
          <cell r="A95">
            <v>10023139</v>
          </cell>
          <cell r="B95" t="str">
            <v>LTE Group</v>
          </cell>
          <cell r="C95">
            <v>0</v>
          </cell>
          <cell r="D95">
            <v>0</v>
          </cell>
          <cell r="E95">
            <v>0</v>
          </cell>
          <cell r="F95">
            <v>1723851</v>
          </cell>
          <cell r="G95">
            <v>574617</v>
          </cell>
          <cell r="H95">
            <v>574617</v>
          </cell>
          <cell r="I95">
            <v>574617</v>
          </cell>
          <cell r="J95">
            <v>170000</v>
          </cell>
          <cell r="K95">
            <v>1893851</v>
          </cell>
          <cell r="L95">
            <v>0</v>
          </cell>
        </row>
        <row r="96">
          <cell r="A96">
            <v>10024024</v>
          </cell>
          <cell r="B96" t="str">
            <v>Central Film School London Ltd</v>
          </cell>
          <cell r="C96">
            <v>271650</v>
          </cell>
          <cell r="D96">
            <v>135825</v>
          </cell>
          <cell r="E96">
            <v>135825</v>
          </cell>
          <cell r="F96">
            <v>250000</v>
          </cell>
          <cell r="G96">
            <v>83333.333333333328</v>
          </cell>
          <cell r="H96">
            <v>83333.333333333328</v>
          </cell>
          <cell r="I96">
            <v>83333.333333333328</v>
          </cell>
          <cell r="J96">
            <v>450000</v>
          </cell>
          <cell r="K96">
            <v>971649.66999999993</v>
          </cell>
          <cell r="L96">
            <v>0.27957607395677914</v>
          </cell>
        </row>
        <row r="97">
          <cell r="A97">
            <v>10035638</v>
          </cell>
          <cell r="B97" t="str">
            <v>ICMP</v>
          </cell>
          <cell r="C97">
            <v>2000000</v>
          </cell>
          <cell r="D97">
            <v>1000000</v>
          </cell>
          <cell r="E97">
            <v>1000000</v>
          </cell>
          <cell r="F97">
            <v>2000000</v>
          </cell>
          <cell r="G97">
            <v>666666.66666666663</v>
          </cell>
          <cell r="H97">
            <v>666666.66666666663</v>
          </cell>
          <cell r="I97">
            <v>666666.66666666663</v>
          </cell>
          <cell r="J97">
            <v>1800000</v>
          </cell>
          <cell r="K97">
            <v>5800000</v>
          </cell>
          <cell r="L97">
            <v>0.34482758620689657</v>
          </cell>
          <cell r="M97" t="str">
            <v>Funding Enhanced monitoring</v>
          </cell>
        </row>
        <row r="98">
          <cell r="A98">
            <v>10037449</v>
          </cell>
          <cell r="B98" t="str">
            <v>University of St Mark &amp; St John (Plymouth Marjon)</v>
          </cell>
          <cell r="C98">
            <v>426522</v>
          </cell>
          <cell r="D98">
            <v>213261</v>
          </cell>
          <cell r="E98">
            <v>213261</v>
          </cell>
          <cell r="F98">
            <v>893205</v>
          </cell>
          <cell r="G98">
            <v>297735</v>
          </cell>
          <cell r="H98">
            <v>297735</v>
          </cell>
          <cell r="I98">
            <v>297735</v>
          </cell>
          <cell r="J98">
            <v>4480273</v>
          </cell>
          <cell r="K98">
            <v>5800000</v>
          </cell>
          <cell r="L98">
            <v>7.3538275862068972E-2</v>
          </cell>
          <cell r="M98" t="str">
            <v>Funding spend in y3</v>
          </cell>
        </row>
        <row r="99">
          <cell r="A99">
            <v>10067406</v>
          </cell>
          <cell r="B99" t="str">
            <v>New Model Institute for Technology and Engineering</v>
          </cell>
          <cell r="C99">
            <v>238000</v>
          </cell>
          <cell r="D99">
            <v>119000</v>
          </cell>
          <cell r="E99">
            <v>119000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238000</v>
          </cell>
          <cell r="L99">
            <v>1</v>
          </cell>
          <cell r="M99" t="str">
            <v>Funding Enhanced monitoring</v>
          </cell>
        </row>
        <row r="100">
          <cell r="A100">
            <v>10067853</v>
          </cell>
          <cell r="B100" t="str">
            <v>ACM Guildford Limited</v>
          </cell>
          <cell r="C100">
            <v>2420158</v>
          </cell>
          <cell r="D100">
            <v>1210079</v>
          </cell>
          <cell r="E100">
            <v>1210079</v>
          </cell>
          <cell r="F100">
            <v>2427242</v>
          </cell>
          <cell r="G100">
            <v>809080.66666666663</v>
          </cell>
          <cell r="H100">
            <v>809080.66666666663</v>
          </cell>
          <cell r="I100">
            <v>809080.66666666663</v>
          </cell>
          <cell r="J100">
            <v>380006</v>
          </cell>
          <cell r="K100">
            <v>5227405</v>
          </cell>
          <cell r="L100">
            <v>0.46297503254482864</v>
          </cell>
        </row>
        <row r="101">
          <cell r="A101">
            <v>10080811</v>
          </cell>
          <cell r="B101" t="str">
            <v>Hartpury University</v>
          </cell>
          <cell r="C101">
            <v>1800000</v>
          </cell>
          <cell r="D101">
            <v>900000</v>
          </cell>
          <cell r="E101">
            <v>900000</v>
          </cell>
          <cell r="F101">
            <v>2000000</v>
          </cell>
          <cell r="G101">
            <v>666666.66666666663</v>
          </cell>
          <cell r="H101">
            <v>666666.66666666663</v>
          </cell>
          <cell r="I101">
            <v>666666.66666666663</v>
          </cell>
          <cell r="J101">
            <v>2000000</v>
          </cell>
          <cell r="K101">
            <v>5800000</v>
          </cell>
          <cell r="L101">
            <v>0.31034482758620691</v>
          </cell>
        </row>
        <row r="102">
          <cell r="B102"/>
        </row>
        <row r="103">
          <cell r="B103"/>
        </row>
        <row r="104">
          <cell r="B10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8"/>
  <sheetViews>
    <sheetView showGridLines="0" tabSelected="1" topLeftCell="B1" workbookViewId="0">
      <pane ySplit="4" topLeftCell="A5" activePane="bottomLeft" state="frozen"/>
      <selection activeCell="B1" sqref="B1"/>
      <selection pane="bottomLeft" activeCell="B1" sqref="B1:B2"/>
    </sheetView>
  </sheetViews>
  <sheetFormatPr defaultRowHeight="13.15" outlineLevelCol="1" x14ac:dyDescent="0.35"/>
  <cols>
    <col min="1" max="1" width="13" style="1" hidden="1" customWidth="1"/>
    <col min="2" max="3" width="52.42578125" customWidth="1"/>
    <col min="4" max="4" width="25" hidden="1" customWidth="1" outlineLevel="1"/>
    <col min="5" max="5" width="21.140625" customWidth="1" collapsed="1"/>
    <col min="6" max="6" width="22.140625" customWidth="1"/>
  </cols>
  <sheetData>
    <row r="1" spans="1:7" ht="15" x14ac:dyDescent="0.4">
      <c r="B1" s="25" t="s">
        <v>488</v>
      </c>
      <c r="C1" s="7"/>
      <c r="D1" s="2"/>
      <c r="E1" s="3" t="s">
        <v>0</v>
      </c>
      <c r="F1" s="4"/>
      <c r="G1" s="4"/>
    </row>
    <row r="2" spans="1:7" ht="48.75" customHeight="1" x14ac:dyDescent="0.4">
      <c r="B2" s="25"/>
      <c r="C2" s="7"/>
      <c r="D2" s="1"/>
      <c r="E2" s="5" t="s">
        <v>1</v>
      </c>
      <c r="G2" s="4"/>
    </row>
    <row r="3" spans="1:7" ht="13.5" thickBot="1" x14ac:dyDescent="0.4">
      <c r="B3" s="6"/>
      <c r="C3" s="6"/>
      <c r="D3" s="6"/>
      <c r="E3" s="4"/>
      <c r="F3" s="4"/>
      <c r="G3" s="4"/>
    </row>
    <row r="4" spans="1:7" s="17" customFormat="1" ht="74.25" customHeight="1" x14ac:dyDescent="0.35">
      <c r="A4" s="13" t="s">
        <v>2</v>
      </c>
      <c r="B4" s="14" t="s">
        <v>3</v>
      </c>
      <c r="C4" s="14" t="s">
        <v>4</v>
      </c>
      <c r="D4" s="14" t="s">
        <v>5</v>
      </c>
      <c r="E4" s="15" t="s">
        <v>486</v>
      </c>
      <c r="F4" s="24" t="s">
        <v>487</v>
      </c>
      <c r="G4" s="16"/>
    </row>
    <row r="5" spans="1:7" s="4" customFormat="1" hidden="1" x14ac:dyDescent="0.35">
      <c r="A5" s="1" t="s">
        <v>2</v>
      </c>
      <c r="B5" s="6" t="s">
        <v>6</v>
      </c>
      <c r="C5" s="6" t="s">
        <v>7</v>
      </c>
      <c r="D5" s="6" t="s">
        <v>8</v>
      </c>
      <c r="E5" s="4" t="s">
        <v>9</v>
      </c>
      <c r="F5" s="20"/>
    </row>
    <row r="6" spans="1:7" s="4" customFormat="1" x14ac:dyDescent="0.35">
      <c r="A6" s="18">
        <v>10000055</v>
      </c>
      <c r="B6" s="12" t="s">
        <v>10</v>
      </c>
      <c r="C6" s="12"/>
      <c r="D6" s="10" t="s">
        <v>11</v>
      </c>
      <c r="E6" s="8">
        <v>0</v>
      </c>
      <c r="F6" s="21"/>
    </row>
    <row r="7" spans="1:7" s="4" customFormat="1" x14ac:dyDescent="0.35">
      <c r="A7" s="18">
        <v>10067648</v>
      </c>
      <c r="B7" s="12" t="s">
        <v>12</v>
      </c>
      <c r="C7" s="12" t="s">
        <v>13</v>
      </c>
      <c r="D7" s="10" t="s">
        <v>14</v>
      </c>
      <c r="E7" s="8">
        <v>0</v>
      </c>
      <c r="F7" s="22"/>
    </row>
    <row r="8" spans="1:7" s="4" customFormat="1" ht="26.25" x14ac:dyDescent="0.35">
      <c r="A8" s="18">
        <v>10067853</v>
      </c>
      <c r="B8" s="12" t="s">
        <v>15</v>
      </c>
      <c r="C8" s="12" t="s">
        <v>16</v>
      </c>
      <c r="D8" s="10" t="s">
        <v>11</v>
      </c>
      <c r="E8" s="8">
        <v>50000</v>
      </c>
      <c r="F8" s="22">
        <f>VLOOKUP(A8,[1]Sheet1!$1:$1048576,11,FALSE)</f>
        <v>5227405</v>
      </c>
    </row>
    <row r="9" spans="1:7" s="4" customFormat="1" x14ac:dyDescent="0.35">
      <c r="A9" s="18">
        <v>10004927</v>
      </c>
      <c r="B9" s="12" t="s">
        <v>17</v>
      </c>
      <c r="C9" s="12"/>
      <c r="D9" s="10" t="s">
        <v>11</v>
      </c>
      <c r="E9" s="8">
        <v>39303</v>
      </c>
      <c r="F9" s="22"/>
    </row>
    <row r="10" spans="1:7" s="4" customFormat="1" x14ac:dyDescent="0.35">
      <c r="A10" s="18">
        <v>10000163</v>
      </c>
      <c r="B10" s="12" t="s">
        <v>18</v>
      </c>
      <c r="C10" s="12" t="s">
        <v>19</v>
      </c>
      <c r="D10" s="10" t="s">
        <v>20</v>
      </c>
      <c r="E10" s="8">
        <v>50000</v>
      </c>
      <c r="F10" s="22"/>
    </row>
    <row r="11" spans="1:7" s="4" customFormat="1" x14ac:dyDescent="0.35">
      <c r="A11" s="18">
        <v>10032036</v>
      </c>
      <c r="B11" s="12" t="s">
        <v>21</v>
      </c>
      <c r="C11" s="12" t="s">
        <v>22</v>
      </c>
      <c r="D11" s="10" t="s">
        <v>23</v>
      </c>
      <c r="E11" s="8">
        <v>0</v>
      </c>
      <c r="F11" s="22"/>
    </row>
    <row r="12" spans="1:7" s="4" customFormat="1" x14ac:dyDescent="0.35">
      <c r="A12" s="18">
        <v>10000291</v>
      </c>
      <c r="B12" s="12" t="s">
        <v>24</v>
      </c>
      <c r="C12" s="12"/>
      <c r="D12" s="10" t="s">
        <v>25</v>
      </c>
      <c r="E12" s="8">
        <v>50000</v>
      </c>
      <c r="F12" s="22">
        <f>VLOOKUP(A12,[1]Sheet1!$1:$1048576,11,FALSE)</f>
        <v>5689200</v>
      </c>
    </row>
    <row r="13" spans="1:7" s="4" customFormat="1" x14ac:dyDescent="0.35">
      <c r="A13" s="18">
        <v>10005451</v>
      </c>
      <c r="B13" s="12" t="s">
        <v>26</v>
      </c>
      <c r="C13" s="12" t="s">
        <v>27</v>
      </c>
      <c r="D13" s="10" t="s">
        <v>28</v>
      </c>
      <c r="E13" s="8">
        <v>50000</v>
      </c>
      <c r="F13" s="22"/>
    </row>
    <row r="14" spans="1:7" s="4" customFormat="1" x14ac:dyDescent="0.35">
      <c r="A14" s="18">
        <v>10000385</v>
      </c>
      <c r="B14" s="12" t="s">
        <v>29</v>
      </c>
      <c r="C14" s="12" t="s">
        <v>30</v>
      </c>
      <c r="D14" s="10" t="s">
        <v>20</v>
      </c>
      <c r="E14" s="8">
        <v>50000</v>
      </c>
      <c r="F14" s="22"/>
    </row>
    <row r="15" spans="1:7" s="4" customFormat="1" x14ac:dyDescent="0.35">
      <c r="A15" s="18">
        <v>10005127</v>
      </c>
      <c r="B15" s="12" t="s">
        <v>31</v>
      </c>
      <c r="C15" s="12" t="s">
        <v>31</v>
      </c>
      <c r="D15" s="10" t="s">
        <v>20</v>
      </c>
      <c r="E15" s="8">
        <v>50000</v>
      </c>
      <c r="F15" s="22"/>
    </row>
    <row r="16" spans="1:7" s="4" customFormat="1" x14ac:dyDescent="0.35">
      <c r="A16" s="18">
        <v>10007162</v>
      </c>
      <c r="B16" s="12" t="s">
        <v>32</v>
      </c>
      <c r="C16" s="12"/>
      <c r="D16" s="10" t="s">
        <v>23</v>
      </c>
      <c r="E16" s="8">
        <v>50000</v>
      </c>
      <c r="F16" s="22"/>
    </row>
    <row r="17" spans="1:6" s="4" customFormat="1" x14ac:dyDescent="0.35">
      <c r="A17" s="18">
        <v>10000415</v>
      </c>
      <c r="B17" s="12" t="s">
        <v>33</v>
      </c>
      <c r="C17" s="12"/>
      <c r="D17" s="10" t="s">
        <v>34</v>
      </c>
      <c r="E17" s="8">
        <v>50000</v>
      </c>
      <c r="F17" s="22"/>
    </row>
    <row r="18" spans="1:6" s="4" customFormat="1" x14ac:dyDescent="0.35">
      <c r="A18" s="18">
        <v>10020416</v>
      </c>
      <c r="B18" s="12" t="s">
        <v>35</v>
      </c>
      <c r="C18" s="12" t="s">
        <v>36</v>
      </c>
      <c r="D18" s="10" t="s">
        <v>37</v>
      </c>
      <c r="E18" s="8">
        <v>0</v>
      </c>
      <c r="F18" s="22"/>
    </row>
    <row r="19" spans="1:6" s="4" customFormat="1" x14ac:dyDescent="0.35">
      <c r="A19" s="18">
        <v>10007759</v>
      </c>
      <c r="B19" s="12" t="s">
        <v>38</v>
      </c>
      <c r="C19" s="12"/>
      <c r="D19" s="10" t="s">
        <v>28</v>
      </c>
      <c r="E19" s="8">
        <v>50000</v>
      </c>
      <c r="F19" s="22">
        <f>VLOOKUP(A19,[1]Sheet1!$1:$1048576,11,FALSE)</f>
        <v>4886059</v>
      </c>
    </row>
    <row r="20" spans="1:6" s="4" customFormat="1" x14ac:dyDescent="0.35">
      <c r="A20" s="18">
        <v>10000473</v>
      </c>
      <c r="B20" s="12" t="s">
        <v>39</v>
      </c>
      <c r="C20" s="12" t="s">
        <v>40</v>
      </c>
      <c r="D20" s="10" t="s">
        <v>11</v>
      </c>
      <c r="E20" s="8">
        <v>0</v>
      </c>
      <c r="F20" s="22"/>
    </row>
    <row r="21" spans="1:6" s="4" customFormat="1" x14ac:dyDescent="0.35">
      <c r="A21" s="18">
        <v>10036456</v>
      </c>
      <c r="B21" s="12" t="s">
        <v>41</v>
      </c>
      <c r="C21" s="12"/>
      <c r="D21" s="10" t="s">
        <v>34</v>
      </c>
      <c r="E21" s="8">
        <v>16589</v>
      </c>
      <c r="F21" s="22"/>
    </row>
    <row r="22" spans="1:6" s="4" customFormat="1" x14ac:dyDescent="0.35">
      <c r="A22" s="18">
        <v>10000533</v>
      </c>
      <c r="B22" s="12" t="s">
        <v>42</v>
      </c>
      <c r="C22" s="12"/>
      <c r="D22" s="10" t="s">
        <v>23</v>
      </c>
      <c r="E22" s="8">
        <v>13030</v>
      </c>
      <c r="F22" s="22"/>
    </row>
    <row r="23" spans="1:6" s="4" customFormat="1" x14ac:dyDescent="0.35">
      <c r="A23" s="18">
        <v>10000536</v>
      </c>
      <c r="B23" s="12" t="s">
        <v>43</v>
      </c>
      <c r="C23" s="12"/>
      <c r="D23" s="10" t="s">
        <v>34</v>
      </c>
      <c r="E23" s="8">
        <v>26727</v>
      </c>
      <c r="F23" s="22"/>
    </row>
    <row r="24" spans="1:6" s="4" customFormat="1" x14ac:dyDescent="0.35">
      <c r="A24" s="18">
        <v>10000560</v>
      </c>
      <c r="B24" s="12" t="s">
        <v>44</v>
      </c>
      <c r="C24" s="12"/>
      <c r="D24" s="10" t="s">
        <v>11</v>
      </c>
      <c r="E24" s="8">
        <v>0</v>
      </c>
      <c r="F24" s="22"/>
    </row>
    <row r="25" spans="1:6" s="4" customFormat="1" x14ac:dyDescent="0.35">
      <c r="A25" s="18">
        <v>10007850</v>
      </c>
      <c r="B25" s="12" t="s">
        <v>45</v>
      </c>
      <c r="C25" s="12" t="s">
        <v>46</v>
      </c>
      <c r="D25" s="10" t="s">
        <v>20</v>
      </c>
      <c r="E25" s="8">
        <v>50000</v>
      </c>
      <c r="F25" s="22"/>
    </row>
    <row r="26" spans="1:6" s="4" customFormat="1" x14ac:dyDescent="0.35">
      <c r="A26" s="18">
        <v>10001465</v>
      </c>
      <c r="B26" s="12" t="s">
        <v>47</v>
      </c>
      <c r="C26" s="12"/>
      <c r="D26" s="10" t="s">
        <v>20</v>
      </c>
      <c r="E26" s="8">
        <v>0</v>
      </c>
      <c r="F26" s="22"/>
    </row>
    <row r="27" spans="1:6" s="4" customFormat="1" x14ac:dyDescent="0.35">
      <c r="A27" s="18">
        <v>10000571</v>
      </c>
      <c r="B27" s="12" t="s">
        <v>48</v>
      </c>
      <c r="C27" s="12"/>
      <c r="D27" s="10" t="s">
        <v>20</v>
      </c>
      <c r="E27" s="8">
        <v>50000</v>
      </c>
      <c r="F27" s="22"/>
    </row>
    <row r="28" spans="1:6" s="4" customFormat="1" x14ac:dyDescent="0.35">
      <c r="A28" s="18">
        <v>10000610</v>
      </c>
      <c r="B28" s="12" t="s">
        <v>49</v>
      </c>
      <c r="C28" s="12"/>
      <c r="D28" s="10" t="s">
        <v>25</v>
      </c>
      <c r="E28" s="8">
        <v>33912</v>
      </c>
      <c r="F28" s="22"/>
    </row>
    <row r="29" spans="1:6" s="4" customFormat="1" x14ac:dyDescent="0.35">
      <c r="A29" s="18">
        <v>10007152</v>
      </c>
      <c r="B29" s="12" t="s">
        <v>50</v>
      </c>
      <c r="C29" s="12"/>
      <c r="D29" s="10" t="s">
        <v>25</v>
      </c>
      <c r="E29" s="8">
        <v>50000</v>
      </c>
      <c r="F29" s="22"/>
    </row>
    <row r="30" spans="1:6" s="4" customFormat="1" x14ac:dyDescent="0.35">
      <c r="A30" s="18">
        <v>10000670</v>
      </c>
      <c r="B30" s="12" t="s">
        <v>51</v>
      </c>
      <c r="C30" s="12"/>
      <c r="D30" s="10" t="s">
        <v>11</v>
      </c>
      <c r="E30" s="8">
        <v>0</v>
      </c>
      <c r="F30" s="22"/>
    </row>
    <row r="31" spans="1:6" s="4" customFormat="1" ht="78.75" x14ac:dyDescent="0.35">
      <c r="A31" s="18">
        <v>10037544</v>
      </c>
      <c r="B31" s="12" t="s">
        <v>52</v>
      </c>
      <c r="C31" s="12" t="s">
        <v>53</v>
      </c>
      <c r="D31" s="10" t="s">
        <v>11</v>
      </c>
      <c r="E31" s="8">
        <v>50000</v>
      </c>
      <c r="F31" s="22"/>
    </row>
    <row r="32" spans="1:6" s="4" customFormat="1" x14ac:dyDescent="0.35">
      <c r="A32" s="18">
        <v>10007760</v>
      </c>
      <c r="B32" s="12" t="s">
        <v>54</v>
      </c>
      <c r="C32" s="12" t="s">
        <v>55</v>
      </c>
      <c r="D32" s="10" t="s">
        <v>23</v>
      </c>
      <c r="E32" s="8">
        <v>50000</v>
      </c>
      <c r="F32" s="22">
        <f>VLOOKUP(A32,[1]Sheet1!$1:$1048576,11,FALSE)</f>
        <v>3000000</v>
      </c>
    </row>
    <row r="33" spans="1:6" s="4" customFormat="1" x14ac:dyDescent="0.35">
      <c r="A33" s="18">
        <v>10006840</v>
      </c>
      <c r="B33" s="12" t="s">
        <v>56</v>
      </c>
      <c r="C33" s="12" t="s">
        <v>57</v>
      </c>
      <c r="D33" s="10" t="s">
        <v>28</v>
      </c>
      <c r="E33" s="8">
        <v>50000</v>
      </c>
      <c r="F33" s="22"/>
    </row>
    <row r="34" spans="1:6" s="4" customFormat="1" x14ac:dyDescent="0.35">
      <c r="A34" s="18">
        <v>10000712</v>
      </c>
      <c r="B34" s="12" t="s">
        <v>58</v>
      </c>
      <c r="C34" s="12"/>
      <c r="D34" s="10" t="s">
        <v>28</v>
      </c>
      <c r="E34" s="8">
        <v>50000</v>
      </c>
      <c r="F34" s="22"/>
    </row>
    <row r="35" spans="1:6" s="4" customFormat="1" x14ac:dyDescent="0.35">
      <c r="A35" s="18">
        <v>10007140</v>
      </c>
      <c r="B35" s="12" t="s">
        <v>59</v>
      </c>
      <c r="C35" s="12"/>
      <c r="D35" s="10" t="s">
        <v>28</v>
      </c>
      <c r="E35" s="8">
        <v>50000</v>
      </c>
      <c r="F35" s="22"/>
    </row>
    <row r="36" spans="1:6" s="4" customFormat="1" x14ac:dyDescent="0.35">
      <c r="A36" s="18">
        <v>10006442</v>
      </c>
      <c r="B36" s="12" t="s">
        <v>60</v>
      </c>
      <c r="C36" s="12"/>
      <c r="D36" s="10" t="s">
        <v>28</v>
      </c>
      <c r="E36" s="8">
        <v>16145</v>
      </c>
      <c r="F36" s="22"/>
    </row>
    <row r="37" spans="1:6" s="4" customFormat="1" x14ac:dyDescent="0.35">
      <c r="A37" s="18">
        <v>10000720</v>
      </c>
      <c r="B37" s="12" t="s">
        <v>61</v>
      </c>
      <c r="C37" s="12"/>
      <c r="D37" s="10" t="s">
        <v>62</v>
      </c>
      <c r="E37" s="8">
        <v>0</v>
      </c>
      <c r="F37" s="22"/>
    </row>
    <row r="38" spans="1:6" s="4" customFormat="1" x14ac:dyDescent="0.35">
      <c r="A38" s="18">
        <v>10000721</v>
      </c>
      <c r="B38" s="12" t="s">
        <v>63</v>
      </c>
      <c r="C38" s="12"/>
      <c r="D38" s="10" t="s">
        <v>34</v>
      </c>
      <c r="E38" s="8">
        <v>50000</v>
      </c>
      <c r="F38" s="22"/>
    </row>
    <row r="39" spans="1:6" s="4" customFormat="1" x14ac:dyDescent="0.35">
      <c r="A39" s="18">
        <v>10007811</v>
      </c>
      <c r="B39" s="12" t="s">
        <v>64</v>
      </c>
      <c r="C39" s="12"/>
      <c r="D39" s="10" t="s">
        <v>37</v>
      </c>
      <c r="E39" s="8">
        <v>50000</v>
      </c>
      <c r="F39" s="22"/>
    </row>
    <row r="40" spans="1:6" s="4" customFormat="1" x14ac:dyDescent="0.35">
      <c r="A40" s="18">
        <v>10000747</v>
      </c>
      <c r="B40" s="12" t="s">
        <v>65</v>
      </c>
      <c r="C40" s="12"/>
      <c r="D40" s="10" t="s">
        <v>14</v>
      </c>
      <c r="E40" s="8">
        <v>50000</v>
      </c>
      <c r="F40" s="22">
        <f>VLOOKUP(A40,[1]Sheet1!$1:$1048576,11,FALSE)</f>
        <v>2117445.38</v>
      </c>
    </row>
    <row r="41" spans="1:6" s="4" customFormat="1" x14ac:dyDescent="0.35">
      <c r="A41" s="18">
        <v>10000754</v>
      </c>
      <c r="B41" s="12" t="s">
        <v>66</v>
      </c>
      <c r="C41" s="12"/>
      <c r="D41" s="10" t="s">
        <v>14</v>
      </c>
      <c r="E41" s="8">
        <v>50000</v>
      </c>
      <c r="F41" s="22">
        <f>VLOOKUP(A41,[1]Sheet1!$1:$1048576,11,FALSE)</f>
        <v>5200000</v>
      </c>
    </row>
    <row r="42" spans="1:6" s="4" customFormat="1" x14ac:dyDescent="0.35">
      <c r="A42" s="18">
        <v>10004061</v>
      </c>
      <c r="B42" s="12" t="s">
        <v>67</v>
      </c>
      <c r="C42" s="12" t="s">
        <v>68</v>
      </c>
      <c r="D42" s="10" t="s">
        <v>23</v>
      </c>
      <c r="E42" s="8">
        <v>47903</v>
      </c>
      <c r="F42" s="22">
        <f>VLOOKUP(A42,[1]Sheet1!$1:$1048576,11,FALSE)</f>
        <v>244759</v>
      </c>
    </row>
    <row r="43" spans="1:6" s="4" customFormat="1" x14ac:dyDescent="0.35">
      <c r="A43" s="18">
        <v>10006841</v>
      </c>
      <c r="B43" s="12" t="s">
        <v>69</v>
      </c>
      <c r="C43" s="12"/>
      <c r="D43" s="10" t="s">
        <v>14</v>
      </c>
      <c r="E43" s="8">
        <v>50000</v>
      </c>
      <c r="F43" s="22">
        <f>VLOOKUP(A43,[1]Sheet1!$1:$1048576,11,FALSE)</f>
        <v>3728790</v>
      </c>
    </row>
    <row r="44" spans="1:6" s="4" customFormat="1" x14ac:dyDescent="0.35">
      <c r="A44" s="18">
        <v>10000794</v>
      </c>
      <c r="B44" s="12" t="s">
        <v>70</v>
      </c>
      <c r="C44" s="12"/>
      <c r="D44" s="10" t="s">
        <v>14</v>
      </c>
      <c r="E44" s="8">
        <v>0</v>
      </c>
      <c r="F44" s="22"/>
    </row>
    <row r="45" spans="1:6" s="4" customFormat="1" x14ac:dyDescent="0.35">
      <c r="A45" s="18">
        <v>10000812</v>
      </c>
      <c r="B45" s="12" t="s">
        <v>71</v>
      </c>
      <c r="C45" s="12"/>
      <c r="D45" s="10" t="s">
        <v>37</v>
      </c>
      <c r="E45" s="8">
        <v>18482</v>
      </c>
      <c r="F45" s="22">
        <f>VLOOKUP(A45,[1]Sheet1!$1:$1048576,11,FALSE)</f>
        <v>511364</v>
      </c>
    </row>
    <row r="46" spans="1:6" s="4" customFormat="1" x14ac:dyDescent="0.35">
      <c r="A46" s="18">
        <v>10000820</v>
      </c>
      <c r="B46" s="12" t="s">
        <v>72</v>
      </c>
      <c r="C46" s="12" t="s">
        <v>73</v>
      </c>
      <c r="D46" s="10" t="s">
        <v>20</v>
      </c>
      <c r="E46" s="8">
        <v>17309</v>
      </c>
      <c r="F46" s="22">
        <f>VLOOKUP(A46,[1]Sheet1!$1:$1048576,11,FALSE)</f>
        <v>1118000</v>
      </c>
    </row>
    <row r="47" spans="1:6" s="4" customFormat="1" x14ac:dyDescent="0.35">
      <c r="A47" s="18">
        <v>10000824</v>
      </c>
      <c r="B47" s="12" t="s">
        <v>74</v>
      </c>
      <c r="C47" s="12" t="s">
        <v>75</v>
      </c>
      <c r="D47" s="10" t="s">
        <v>20</v>
      </c>
      <c r="E47" s="8">
        <v>50000</v>
      </c>
      <c r="F47" s="22"/>
    </row>
    <row r="48" spans="1:6" s="4" customFormat="1" x14ac:dyDescent="0.35">
      <c r="A48" s="18">
        <v>10007785</v>
      </c>
      <c r="B48" s="12" t="s">
        <v>76</v>
      </c>
      <c r="C48" s="12"/>
      <c r="D48" s="10" t="s">
        <v>34</v>
      </c>
      <c r="E48" s="8">
        <v>50000</v>
      </c>
      <c r="F48" s="22"/>
    </row>
    <row r="49" spans="1:6" s="4" customFormat="1" x14ac:dyDescent="0.35">
      <c r="A49" s="18">
        <v>10000840</v>
      </c>
      <c r="B49" s="12" t="s">
        <v>77</v>
      </c>
      <c r="C49" s="12"/>
      <c r="D49" s="10" t="s">
        <v>34</v>
      </c>
      <c r="E49" s="8">
        <v>50000</v>
      </c>
      <c r="F49" s="22">
        <f>VLOOKUP(A49,[1]Sheet1!$1:$1048576,11,FALSE)</f>
        <v>5800000</v>
      </c>
    </row>
    <row r="50" spans="1:6" s="4" customFormat="1" x14ac:dyDescent="0.35">
      <c r="A50" s="18">
        <v>10000878</v>
      </c>
      <c r="B50" s="12" t="s">
        <v>78</v>
      </c>
      <c r="C50" s="12" t="s">
        <v>79</v>
      </c>
      <c r="D50" s="10" t="s">
        <v>20</v>
      </c>
      <c r="E50" s="8">
        <v>44426</v>
      </c>
      <c r="F50" s="22"/>
    </row>
    <row r="51" spans="1:6" s="4" customFormat="1" x14ac:dyDescent="0.35">
      <c r="A51" s="18">
        <v>10000886</v>
      </c>
      <c r="B51" s="12" t="s">
        <v>80</v>
      </c>
      <c r="C51" s="12"/>
      <c r="D51" s="10" t="s">
        <v>11</v>
      </c>
      <c r="E51" s="8">
        <v>50000</v>
      </c>
      <c r="F51" s="22">
        <f>VLOOKUP(A51,[1]Sheet1!$1:$1048576,11,FALSE)</f>
        <v>5800000</v>
      </c>
    </row>
    <row r="52" spans="1:6" s="4" customFormat="1" x14ac:dyDescent="0.35">
      <c r="A52" s="18">
        <v>10007786</v>
      </c>
      <c r="B52" s="12" t="s">
        <v>81</v>
      </c>
      <c r="C52" s="12"/>
      <c r="D52" s="10" t="s">
        <v>20</v>
      </c>
      <c r="E52" s="8">
        <v>50000</v>
      </c>
      <c r="F52" s="22">
        <f>VLOOKUP(A52,[1]Sheet1!$1:$1048576,11,FALSE)</f>
        <v>5800000</v>
      </c>
    </row>
    <row r="53" spans="1:6" s="4" customFormat="1" x14ac:dyDescent="0.35">
      <c r="A53" s="18">
        <v>10038772</v>
      </c>
      <c r="B53" s="12" t="s">
        <v>82</v>
      </c>
      <c r="C53" s="12"/>
      <c r="D53" s="10" t="s">
        <v>23</v>
      </c>
      <c r="E53" s="8">
        <v>26256</v>
      </c>
      <c r="F53" s="22"/>
    </row>
    <row r="54" spans="1:6" s="4" customFormat="1" x14ac:dyDescent="0.35">
      <c r="A54" s="18">
        <v>10000944</v>
      </c>
      <c r="B54" s="12" t="s">
        <v>83</v>
      </c>
      <c r="C54" s="12"/>
      <c r="D54" s="10" t="s">
        <v>11</v>
      </c>
      <c r="E54" s="8">
        <v>0</v>
      </c>
      <c r="F54" s="22"/>
    </row>
    <row r="55" spans="1:6" s="4" customFormat="1" x14ac:dyDescent="0.35">
      <c r="A55" s="18">
        <v>10000950</v>
      </c>
      <c r="B55" s="12" t="s">
        <v>84</v>
      </c>
      <c r="C55" s="12"/>
      <c r="D55" s="10" t="s">
        <v>11</v>
      </c>
      <c r="E55" s="8">
        <v>0</v>
      </c>
      <c r="F55" s="22"/>
    </row>
    <row r="56" spans="1:6" s="4" customFormat="1" x14ac:dyDescent="0.35">
      <c r="A56" s="18">
        <v>10000961</v>
      </c>
      <c r="B56" s="12" t="s">
        <v>85</v>
      </c>
      <c r="C56" s="12"/>
      <c r="D56" s="10" t="s">
        <v>23</v>
      </c>
      <c r="E56" s="8">
        <v>50000</v>
      </c>
      <c r="F56" s="22"/>
    </row>
    <row r="57" spans="1:6" s="4" customFormat="1" x14ac:dyDescent="0.35">
      <c r="A57" s="18">
        <v>10000975</v>
      </c>
      <c r="B57" s="12" t="s">
        <v>86</v>
      </c>
      <c r="C57" s="12"/>
      <c r="D57" s="10" t="s">
        <v>11</v>
      </c>
      <c r="E57" s="8">
        <v>50000</v>
      </c>
      <c r="F57" s="22">
        <f>VLOOKUP(A57,[1]Sheet1!$1:$1048576,11,FALSE)</f>
        <v>5800000</v>
      </c>
    </row>
    <row r="58" spans="1:6" s="4" customFormat="1" x14ac:dyDescent="0.35">
      <c r="A58" s="18">
        <v>10001000</v>
      </c>
      <c r="B58" s="12" t="s">
        <v>87</v>
      </c>
      <c r="C58" s="12"/>
      <c r="D58" s="10" t="s">
        <v>14</v>
      </c>
      <c r="E58" s="8">
        <v>49797</v>
      </c>
      <c r="F58" s="22">
        <f>VLOOKUP(A58,[1]Sheet1!$1:$1048576,11,FALSE)</f>
        <v>5800000</v>
      </c>
    </row>
    <row r="59" spans="1:6" s="4" customFormat="1" x14ac:dyDescent="0.35">
      <c r="A59" s="18">
        <v>10001004</v>
      </c>
      <c r="B59" s="12" t="s">
        <v>88</v>
      </c>
      <c r="C59" s="12"/>
      <c r="D59" s="10" t="s">
        <v>28</v>
      </c>
      <c r="E59" s="8">
        <v>0</v>
      </c>
      <c r="F59" s="22"/>
    </row>
    <row r="60" spans="1:6" s="4" customFormat="1" x14ac:dyDescent="0.35">
      <c r="A60" s="18">
        <v>10001005</v>
      </c>
      <c r="B60" s="12" t="s">
        <v>89</v>
      </c>
      <c r="C60" s="12"/>
      <c r="D60" s="10" t="s">
        <v>14</v>
      </c>
      <c r="E60" s="8">
        <v>21784</v>
      </c>
      <c r="F60" s="22"/>
    </row>
    <row r="61" spans="1:6" s="4" customFormat="1" x14ac:dyDescent="0.35">
      <c r="A61" s="18">
        <v>10001093</v>
      </c>
      <c r="B61" s="12" t="s">
        <v>90</v>
      </c>
      <c r="C61" s="12" t="s">
        <v>91</v>
      </c>
      <c r="D61" s="10" t="s">
        <v>34</v>
      </c>
      <c r="E61" s="8">
        <v>14406</v>
      </c>
      <c r="F61" s="22"/>
    </row>
    <row r="62" spans="1:6" s="4" customFormat="1" ht="26.25" x14ac:dyDescent="0.35">
      <c r="A62" s="18">
        <v>10007788</v>
      </c>
      <c r="B62" s="12" t="s">
        <v>92</v>
      </c>
      <c r="C62" s="12" t="s">
        <v>93</v>
      </c>
      <c r="D62" s="10" t="s">
        <v>25</v>
      </c>
      <c r="E62" s="8">
        <v>50000</v>
      </c>
      <c r="F62" s="22">
        <f>VLOOKUP(A62,[1]Sheet1!$1:$1048576,11,FALSE)</f>
        <v>3797000</v>
      </c>
    </row>
    <row r="63" spans="1:6" s="4" customFormat="1" x14ac:dyDescent="0.35">
      <c r="A63" s="18">
        <v>10001116</v>
      </c>
      <c r="B63" s="12" t="s">
        <v>94</v>
      </c>
      <c r="C63" s="12"/>
      <c r="D63" s="10" t="s">
        <v>25</v>
      </c>
      <c r="E63" s="8">
        <v>11246</v>
      </c>
      <c r="F63" s="22"/>
    </row>
    <row r="64" spans="1:6" s="4" customFormat="1" x14ac:dyDescent="0.35">
      <c r="A64" s="18">
        <v>10001143</v>
      </c>
      <c r="B64" s="12" t="s">
        <v>95</v>
      </c>
      <c r="C64" s="12"/>
      <c r="D64" s="10" t="s">
        <v>11</v>
      </c>
      <c r="E64" s="8">
        <v>50000</v>
      </c>
      <c r="F64" s="22"/>
    </row>
    <row r="65" spans="1:6" s="4" customFormat="1" x14ac:dyDescent="0.35">
      <c r="A65" s="18">
        <v>10002061</v>
      </c>
      <c r="B65" s="12" t="s">
        <v>96</v>
      </c>
      <c r="C65" s="12"/>
      <c r="D65" s="10" t="s">
        <v>25</v>
      </c>
      <c r="E65" s="8">
        <v>50000</v>
      </c>
      <c r="F65" s="22"/>
    </row>
    <row r="66" spans="1:6" s="4" customFormat="1" x14ac:dyDescent="0.35">
      <c r="A66" s="18">
        <v>10024024</v>
      </c>
      <c r="B66" s="12" t="s">
        <v>97</v>
      </c>
      <c r="C66" s="12" t="s">
        <v>98</v>
      </c>
      <c r="D66" s="10" t="s">
        <v>23</v>
      </c>
      <c r="E66" s="8">
        <v>0</v>
      </c>
      <c r="F66" s="22">
        <f>VLOOKUP(A66,[1]Sheet1!$1:$1048576,11,FALSE)</f>
        <v>971649.66999999993</v>
      </c>
    </row>
    <row r="67" spans="1:6" s="4" customFormat="1" x14ac:dyDescent="0.35">
      <c r="A67" s="18">
        <v>10007141</v>
      </c>
      <c r="B67" s="12" t="s">
        <v>99</v>
      </c>
      <c r="C67" s="12" t="s">
        <v>100</v>
      </c>
      <c r="D67" s="10" t="s">
        <v>14</v>
      </c>
      <c r="E67" s="8">
        <v>50000</v>
      </c>
      <c r="F67" s="22">
        <f>VLOOKUP(A67,[1]Sheet1!$1:$1048576,11,FALSE)</f>
        <v>5800000</v>
      </c>
    </row>
    <row r="68" spans="1:6" s="4" customFormat="1" x14ac:dyDescent="0.35">
      <c r="A68" s="18">
        <v>10001264</v>
      </c>
      <c r="B68" s="12" t="s">
        <v>101</v>
      </c>
      <c r="C68" s="12" t="s">
        <v>102</v>
      </c>
      <c r="D68" s="10" t="s">
        <v>23</v>
      </c>
      <c r="E68" s="8">
        <v>0</v>
      </c>
      <c r="F68" s="22"/>
    </row>
    <row r="69" spans="1:6" s="4" customFormat="1" x14ac:dyDescent="0.35">
      <c r="A69" s="18">
        <v>10068157</v>
      </c>
      <c r="B69" s="12" t="s">
        <v>103</v>
      </c>
      <c r="C69" s="12"/>
      <c r="D69" s="10" t="s">
        <v>25</v>
      </c>
      <c r="E69" s="8">
        <v>50000</v>
      </c>
      <c r="F69" s="22"/>
    </row>
    <row r="70" spans="1:6" s="4" customFormat="1" x14ac:dyDescent="0.35">
      <c r="A70" s="18">
        <v>10005972</v>
      </c>
      <c r="B70" s="12" t="s">
        <v>104</v>
      </c>
      <c r="C70" s="12"/>
      <c r="D70" s="10" t="s">
        <v>14</v>
      </c>
      <c r="E70" s="8">
        <v>21692</v>
      </c>
      <c r="F70" s="22"/>
    </row>
    <row r="71" spans="1:6" s="4" customFormat="1" x14ac:dyDescent="0.35">
      <c r="A71" s="18">
        <v>10007848</v>
      </c>
      <c r="B71" s="12" t="s">
        <v>105</v>
      </c>
      <c r="C71" s="12"/>
      <c r="D71" s="10" t="s">
        <v>14</v>
      </c>
      <c r="E71" s="8">
        <v>50000</v>
      </c>
      <c r="F71" s="22">
        <f>VLOOKUP(A73,[1]Sheet1!$1:$1048576,11,FALSE)</f>
        <v>5800000</v>
      </c>
    </row>
    <row r="72" spans="1:6" s="4" customFormat="1" ht="26.25" x14ac:dyDescent="0.35">
      <c r="A72" s="18">
        <v>10001378</v>
      </c>
      <c r="B72" s="12" t="s">
        <v>106</v>
      </c>
      <c r="C72" s="12" t="s">
        <v>107</v>
      </c>
      <c r="D72" s="10" t="s">
        <v>37</v>
      </c>
      <c r="E72" s="8">
        <v>17950</v>
      </c>
      <c r="F72" s="22"/>
    </row>
    <row r="73" spans="1:6" s="4" customFormat="1" x14ac:dyDescent="0.35">
      <c r="A73" s="18">
        <v>10007137</v>
      </c>
      <c r="B73" s="12" t="s">
        <v>108</v>
      </c>
      <c r="C73" s="12" t="s">
        <v>109</v>
      </c>
      <c r="D73" s="10" t="s">
        <v>11</v>
      </c>
      <c r="E73" s="8">
        <v>50000</v>
      </c>
      <c r="F73" s="22"/>
    </row>
    <row r="74" spans="1:6" s="4" customFormat="1" x14ac:dyDescent="0.35">
      <c r="A74" s="18">
        <v>10007817</v>
      </c>
      <c r="B74" s="12" t="s">
        <v>110</v>
      </c>
      <c r="C74" s="12"/>
      <c r="D74" s="10" t="s">
        <v>11</v>
      </c>
      <c r="E74" s="8">
        <v>50000</v>
      </c>
      <c r="F74" s="22">
        <f>VLOOKUP(A74,[1]Sheet1!$1:$1048576,11,FALSE)</f>
        <v>5800000</v>
      </c>
    </row>
    <row r="75" spans="1:6" s="4" customFormat="1" x14ac:dyDescent="0.35">
      <c r="A75" s="18">
        <v>10001386</v>
      </c>
      <c r="B75" s="12" t="s">
        <v>111</v>
      </c>
      <c r="C75" s="12" t="s">
        <v>112</v>
      </c>
      <c r="D75" s="10" t="s">
        <v>23</v>
      </c>
      <c r="E75" s="8">
        <v>0</v>
      </c>
      <c r="F75" s="22"/>
    </row>
    <row r="76" spans="1:6" s="4" customFormat="1" x14ac:dyDescent="0.35">
      <c r="A76" s="18">
        <v>10004772</v>
      </c>
      <c r="B76" s="12" t="s">
        <v>113</v>
      </c>
      <c r="C76" s="12"/>
      <c r="D76" s="10" t="s">
        <v>25</v>
      </c>
      <c r="E76" s="8">
        <v>50000</v>
      </c>
      <c r="F76" s="22">
        <f>VLOOKUP(A76,[1]Sheet1!$1:$1048576,11,FALSE)</f>
        <v>436202</v>
      </c>
    </row>
    <row r="77" spans="1:6" s="4" customFormat="1" x14ac:dyDescent="0.35">
      <c r="A77" s="18">
        <v>10005128</v>
      </c>
      <c r="B77" s="12" t="s">
        <v>114</v>
      </c>
      <c r="C77" s="12"/>
      <c r="D77" s="10" t="s">
        <v>20</v>
      </c>
      <c r="E77" s="8">
        <v>49143</v>
      </c>
      <c r="F77" s="22"/>
    </row>
    <row r="78" spans="1:6" s="4" customFormat="1" x14ac:dyDescent="0.35">
      <c r="A78" s="18">
        <v>10001467</v>
      </c>
      <c r="B78" s="12" t="s">
        <v>115</v>
      </c>
      <c r="C78" s="12"/>
      <c r="D78" s="10" t="s">
        <v>20</v>
      </c>
      <c r="E78" s="8">
        <v>19209</v>
      </c>
      <c r="F78" s="22"/>
    </row>
    <row r="79" spans="1:6" s="4" customFormat="1" x14ac:dyDescent="0.35">
      <c r="A79" s="18">
        <v>10003955</v>
      </c>
      <c r="B79" s="12" t="s">
        <v>116</v>
      </c>
      <c r="C79" s="12"/>
      <c r="D79" s="10" t="s">
        <v>14</v>
      </c>
      <c r="E79" s="8">
        <v>37567</v>
      </c>
      <c r="F79" s="22"/>
    </row>
    <row r="80" spans="1:6" s="4" customFormat="1" x14ac:dyDescent="0.35">
      <c r="A80" s="18">
        <v>10007945</v>
      </c>
      <c r="B80" s="12" t="s">
        <v>117</v>
      </c>
      <c r="C80" s="12"/>
      <c r="D80" s="10" t="s">
        <v>11</v>
      </c>
      <c r="E80" s="8">
        <v>0</v>
      </c>
      <c r="F80" s="22"/>
    </row>
    <row r="81" spans="1:6" s="4" customFormat="1" x14ac:dyDescent="0.35">
      <c r="A81" s="18">
        <v>10001475</v>
      </c>
      <c r="B81" s="12" t="s">
        <v>118</v>
      </c>
      <c r="C81" s="12" t="s">
        <v>119</v>
      </c>
      <c r="D81" s="10" t="s">
        <v>62</v>
      </c>
      <c r="E81" s="8">
        <v>50000</v>
      </c>
      <c r="F81" s="22"/>
    </row>
    <row r="82" spans="1:6" s="4" customFormat="1" x14ac:dyDescent="0.35">
      <c r="A82" s="18">
        <v>10007578</v>
      </c>
      <c r="B82" s="12" t="s">
        <v>120</v>
      </c>
      <c r="C82" s="12"/>
      <c r="D82" s="10" t="s">
        <v>28</v>
      </c>
      <c r="E82" s="8">
        <v>0</v>
      </c>
      <c r="F82" s="22"/>
    </row>
    <row r="83" spans="1:6" s="4" customFormat="1" x14ac:dyDescent="0.35">
      <c r="A83" s="18">
        <v>10001478</v>
      </c>
      <c r="B83" s="12" t="s">
        <v>121</v>
      </c>
      <c r="C83" s="12"/>
      <c r="D83" s="10" t="s">
        <v>23</v>
      </c>
      <c r="E83" s="8">
        <v>50000</v>
      </c>
      <c r="F83" s="22">
        <f>VLOOKUP(A83,[1]Sheet1!$1:$1048576,11,FALSE)</f>
        <v>4744000</v>
      </c>
    </row>
    <row r="84" spans="1:6" s="4" customFormat="1" x14ac:dyDescent="0.35">
      <c r="A84" s="18">
        <v>10007912</v>
      </c>
      <c r="B84" s="12" t="s">
        <v>122</v>
      </c>
      <c r="C84" s="12"/>
      <c r="D84" s="10" t="s">
        <v>37</v>
      </c>
      <c r="E84" s="8">
        <v>0</v>
      </c>
      <c r="F84" s="22"/>
    </row>
    <row r="85" spans="1:6" s="4" customFormat="1" x14ac:dyDescent="0.35">
      <c r="A85" s="18">
        <v>10001535</v>
      </c>
      <c r="B85" s="12" t="s">
        <v>123</v>
      </c>
      <c r="C85" s="12"/>
      <c r="D85" s="10" t="s">
        <v>25</v>
      </c>
      <c r="E85" s="8">
        <v>38464</v>
      </c>
      <c r="F85" s="22">
        <f>VLOOKUP(A85,[1]Sheet1!$1:$1048576,11,FALSE)</f>
        <v>149134</v>
      </c>
    </row>
    <row r="86" spans="1:6" s="4" customFormat="1" ht="39.4" x14ac:dyDescent="0.35">
      <c r="A86" s="18">
        <v>10004028</v>
      </c>
      <c r="B86" s="12" t="s">
        <v>124</v>
      </c>
      <c r="C86" s="12" t="s">
        <v>125</v>
      </c>
      <c r="D86" s="10" t="s">
        <v>23</v>
      </c>
      <c r="E86" s="8">
        <v>37657</v>
      </c>
      <c r="F86" s="22"/>
    </row>
    <row r="87" spans="1:6" s="4" customFormat="1" x14ac:dyDescent="0.35">
      <c r="A87" s="18">
        <v>10001696</v>
      </c>
      <c r="B87" s="12" t="s">
        <v>126</v>
      </c>
      <c r="C87" s="12" t="s">
        <v>127</v>
      </c>
      <c r="D87" s="10" t="s">
        <v>20</v>
      </c>
      <c r="E87" s="8">
        <v>50000</v>
      </c>
      <c r="F87" s="22"/>
    </row>
    <row r="88" spans="1:6" s="4" customFormat="1" x14ac:dyDescent="0.35">
      <c r="A88" s="18">
        <v>10034324</v>
      </c>
      <c r="B88" s="12" t="s">
        <v>128</v>
      </c>
      <c r="C88" s="12"/>
      <c r="D88" s="10" t="s">
        <v>23</v>
      </c>
      <c r="E88" s="8">
        <v>0</v>
      </c>
      <c r="F88" s="22"/>
    </row>
    <row r="89" spans="1:6" s="4" customFormat="1" x14ac:dyDescent="0.35">
      <c r="A89" s="18">
        <v>10007761</v>
      </c>
      <c r="B89" s="12" t="s">
        <v>129</v>
      </c>
      <c r="C89" s="12"/>
      <c r="D89" s="10" t="s">
        <v>23</v>
      </c>
      <c r="E89" s="8">
        <v>50000</v>
      </c>
      <c r="F89" s="22"/>
    </row>
    <row r="90" spans="1:6" s="4" customFormat="1" x14ac:dyDescent="0.35">
      <c r="A90" s="18">
        <v>10003010</v>
      </c>
      <c r="B90" s="12" t="s">
        <v>130</v>
      </c>
      <c r="C90" s="12"/>
      <c r="D90" s="10" t="s">
        <v>28</v>
      </c>
      <c r="E90" s="8">
        <v>0</v>
      </c>
      <c r="F90" s="22"/>
    </row>
    <row r="91" spans="1:6" s="4" customFormat="1" ht="52.5" x14ac:dyDescent="0.35">
      <c r="A91" s="18">
        <v>10001726</v>
      </c>
      <c r="B91" s="12" t="s">
        <v>131</v>
      </c>
      <c r="C91" s="12" t="s">
        <v>132</v>
      </c>
      <c r="D91" s="10" t="s">
        <v>28</v>
      </c>
      <c r="E91" s="8">
        <v>50000</v>
      </c>
      <c r="F91" s="22">
        <f>VLOOKUP(A91,[1]Sheet1!$1:$1048576,11,FALSE)</f>
        <v>5522511</v>
      </c>
    </row>
    <row r="92" spans="1:6" s="4" customFormat="1" x14ac:dyDescent="0.35">
      <c r="A92" s="18">
        <v>10007822</v>
      </c>
      <c r="B92" s="12" t="s">
        <v>133</v>
      </c>
      <c r="C92" s="12"/>
      <c r="D92" s="10" t="s">
        <v>25</v>
      </c>
      <c r="E92" s="8">
        <v>50000</v>
      </c>
      <c r="F92" s="22"/>
    </row>
    <row r="93" spans="1:6" s="4" customFormat="1" x14ac:dyDescent="0.35">
      <c r="A93" s="18">
        <v>10001743</v>
      </c>
      <c r="B93" s="12" t="s">
        <v>134</v>
      </c>
      <c r="C93" s="12"/>
      <c r="D93" s="10" t="s">
        <v>34</v>
      </c>
      <c r="E93" s="8">
        <v>0</v>
      </c>
      <c r="F93" s="22"/>
    </row>
    <row r="94" spans="1:6" s="4" customFormat="1" x14ac:dyDescent="0.35">
      <c r="A94" s="18">
        <v>10006427</v>
      </c>
      <c r="B94" s="12" t="s">
        <v>135</v>
      </c>
      <c r="C94" s="12"/>
      <c r="D94" s="10" t="s">
        <v>11</v>
      </c>
      <c r="E94" s="8">
        <v>50000</v>
      </c>
      <c r="F94" s="22"/>
    </row>
    <row r="95" spans="1:6" s="4" customFormat="1" x14ac:dyDescent="0.35">
      <c r="A95" s="18">
        <v>10001778</v>
      </c>
      <c r="B95" s="12" t="s">
        <v>136</v>
      </c>
      <c r="C95" s="12" t="s">
        <v>137</v>
      </c>
      <c r="D95" s="10" t="s">
        <v>23</v>
      </c>
      <c r="E95" s="8">
        <v>13555</v>
      </c>
      <c r="F95" s="22">
        <f>VLOOKUP(A95,[1]Sheet1!$1:$1048576,11,FALSE)</f>
        <v>405428</v>
      </c>
    </row>
    <row r="96" spans="1:6" s="4" customFormat="1" x14ac:dyDescent="0.35">
      <c r="A96" s="18">
        <v>10007842</v>
      </c>
      <c r="B96" s="12" t="s">
        <v>138</v>
      </c>
      <c r="C96" s="12"/>
      <c r="D96" s="10" t="s">
        <v>14</v>
      </c>
      <c r="E96" s="8">
        <v>50000</v>
      </c>
      <c r="F96" s="22"/>
    </row>
    <row r="97" spans="1:6" s="4" customFormat="1" x14ac:dyDescent="0.35">
      <c r="A97" s="18">
        <v>10007361</v>
      </c>
      <c r="B97" s="12" t="s">
        <v>139</v>
      </c>
      <c r="C97" s="12" t="s">
        <v>140</v>
      </c>
      <c r="D97" s="10" t="s">
        <v>11</v>
      </c>
      <c r="E97" s="8">
        <v>11002</v>
      </c>
      <c r="F97" s="22"/>
    </row>
    <row r="98" spans="1:6" s="4" customFormat="1" x14ac:dyDescent="0.35">
      <c r="A98" s="18">
        <v>10001919</v>
      </c>
      <c r="B98" s="12" t="s">
        <v>141</v>
      </c>
      <c r="C98" s="12"/>
      <c r="D98" s="10" t="s">
        <v>37</v>
      </c>
      <c r="E98" s="8">
        <v>43930</v>
      </c>
      <c r="F98" s="22"/>
    </row>
    <row r="99" spans="1:6" s="4" customFormat="1" x14ac:dyDescent="0.35">
      <c r="A99" s="18">
        <v>10001883</v>
      </c>
      <c r="B99" s="12" t="s">
        <v>142</v>
      </c>
      <c r="C99" s="12" t="s">
        <v>143</v>
      </c>
      <c r="D99" s="10" t="s">
        <v>37</v>
      </c>
      <c r="E99" s="8">
        <v>50000</v>
      </c>
      <c r="F99" s="22">
        <f>VLOOKUP(A99,[1]Sheet1!$1:$1048576,11,FALSE)</f>
        <v>5800000</v>
      </c>
    </row>
    <row r="100" spans="1:6" s="4" customFormat="1" x14ac:dyDescent="0.35">
      <c r="A100" s="18">
        <v>10007851</v>
      </c>
      <c r="B100" s="12" t="s">
        <v>144</v>
      </c>
      <c r="C100" s="12"/>
      <c r="D100" s="10" t="s">
        <v>37</v>
      </c>
      <c r="E100" s="8">
        <v>50000</v>
      </c>
      <c r="F100" s="22">
        <f>VLOOKUP(A100,[1]Sheet1!$1:$1048576,11,FALSE)</f>
        <v>5800000</v>
      </c>
    </row>
    <row r="101" spans="1:6" s="4" customFormat="1" ht="26.25" x14ac:dyDescent="0.35">
      <c r="A101" s="18">
        <v>10004695</v>
      </c>
      <c r="B101" s="12" t="s">
        <v>145</v>
      </c>
      <c r="C101" s="12" t="s">
        <v>146</v>
      </c>
      <c r="D101" s="10" t="s">
        <v>34</v>
      </c>
      <c r="E101" s="8">
        <v>50000</v>
      </c>
      <c r="F101" s="22"/>
    </row>
    <row r="102" spans="1:6" s="4" customFormat="1" x14ac:dyDescent="0.35">
      <c r="A102" s="18">
        <v>10007924</v>
      </c>
      <c r="B102" s="12" t="s">
        <v>147</v>
      </c>
      <c r="C102" s="12"/>
      <c r="D102" s="10" t="s">
        <v>28</v>
      </c>
      <c r="E102" s="8">
        <v>11029</v>
      </c>
      <c r="F102" s="22"/>
    </row>
    <row r="103" spans="1:6" s="4" customFormat="1" x14ac:dyDescent="0.35">
      <c r="A103" s="18">
        <v>10007143</v>
      </c>
      <c r="B103" s="12" t="s">
        <v>148</v>
      </c>
      <c r="C103" s="12" t="s">
        <v>149</v>
      </c>
      <c r="D103" s="10" t="s">
        <v>62</v>
      </c>
      <c r="E103" s="8">
        <v>50000</v>
      </c>
      <c r="F103" s="22">
        <f>VLOOKUP(A103,[1]Sheet1!$1:$1048576,11,FALSE)</f>
        <v>5800000</v>
      </c>
    </row>
    <row r="104" spans="1:6" s="4" customFormat="1" x14ac:dyDescent="0.35">
      <c r="A104" s="18">
        <v>10002094</v>
      </c>
      <c r="B104" s="12" t="s">
        <v>150</v>
      </c>
      <c r="C104" s="12"/>
      <c r="D104" s="10" t="s">
        <v>23</v>
      </c>
      <c r="E104" s="8">
        <v>0</v>
      </c>
      <c r="F104" s="22"/>
    </row>
    <row r="105" spans="1:6" s="4" customFormat="1" ht="26.25" x14ac:dyDescent="0.35">
      <c r="A105" s="18">
        <v>10007789</v>
      </c>
      <c r="B105" s="12" t="s">
        <v>151</v>
      </c>
      <c r="C105" s="12" t="s">
        <v>152</v>
      </c>
      <c r="D105" s="10" t="s">
        <v>25</v>
      </c>
      <c r="E105" s="8">
        <v>50000</v>
      </c>
      <c r="F105" s="22">
        <f>VLOOKUP(A105,[1]Sheet1!$1:$1048576,11,FALSE)</f>
        <v>4816000</v>
      </c>
    </row>
    <row r="106" spans="1:6" s="4" customFormat="1" ht="39.4" x14ac:dyDescent="0.35">
      <c r="A106" s="18">
        <v>10007144</v>
      </c>
      <c r="B106" s="12" t="s">
        <v>153</v>
      </c>
      <c r="C106" s="12" t="s">
        <v>154</v>
      </c>
      <c r="D106" s="10" t="s">
        <v>23</v>
      </c>
      <c r="E106" s="8">
        <v>50000</v>
      </c>
      <c r="F106" s="22">
        <f>VLOOKUP(A106,[1]Sheet1!$1:$1048576,11,FALSE)</f>
        <v>5800000</v>
      </c>
    </row>
    <row r="107" spans="1:6" s="4" customFormat="1" x14ac:dyDescent="0.35">
      <c r="A107" s="18">
        <v>10002130</v>
      </c>
      <c r="B107" s="12" t="s">
        <v>155</v>
      </c>
      <c r="C107" s="12"/>
      <c r="D107" s="10" t="s">
        <v>11</v>
      </c>
      <c r="E107" s="8">
        <v>20050</v>
      </c>
      <c r="F107" s="22"/>
    </row>
    <row r="108" spans="1:6" s="4" customFormat="1" x14ac:dyDescent="0.35">
      <c r="A108" s="18">
        <v>10002923</v>
      </c>
      <c r="B108" s="12" t="s">
        <v>156</v>
      </c>
      <c r="C108" s="12" t="s">
        <v>157</v>
      </c>
      <c r="D108" s="10" t="s">
        <v>11</v>
      </c>
      <c r="E108" s="8">
        <v>50000</v>
      </c>
      <c r="F108" s="22"/>
    </row>
    <row r="109" spans="1:6" s="4" customFormat="1" x14ac:dyDescent="0.35">
      <c r="A109" s="18">
        <v>10007823</v>
      </c>
      <c r="B109" s="12" t="s">
        <v>158</v>
      </c>
      <c r="C109" s="12"/>
      <c r="D109" s="10" t="s">
        <v>14</v>
      </c>
      <c r="E109" s="8">
        <v>50000</v>
      </c>
      <c r="F109" s="22">
        <f>VLOOKUP(A109,[1]Sheet1!$1:$1048576,11,FALSE)</f>
        <v>5800000</v>
      </c>
    </row>
    <row r="110" spans="1:6" s="4" customFormat="1" x14ac:dyDescent="0.35">
      <c r="A110" s="18">
        <v>10006570</v>
      </c>
      <c r="B110" s="12" t="s">
        <v>159</v>
      </c>
      <c r="C110" s="12"/>
      <c r="D110" s="10" t="s">
        <v>11</v>
      </c>
      <c r="E110" s="8">
        <v>11563</v>
      </c>
      <c r="F110" s="22"/>
    </row>
    <row r="111" spans="1:6" s="4" customFormat="1" x14ac:dyDescent="0.35">
      <c r="A111" s="18">
        <v>10083403</v>
      </c>
      <c r="B111" s="12" t="s">
        <v>160</v>
      </c>
      <c r="C111" s="12"/>
      <c r="D111" s="10" t="s">
        <v>23</v>
      </c>
      <c r="E111" s="8">
        <v>0</v>
      </c>
      <c r="F111" s="22"/>
    </row>
    <row r="112" spans="1:6" s="4" customFormat="1" x14ac:dyDescent="0.35">
      <c r="A112" s="18">
        <v>10007791</v>
      </c>
      <c r="B112" s="12" t="s">
        <v>161</v>
      </c>
      <c r="C112" s="12"/>
      <c r="D112" s="10" t="s">
        <v>25</v>
      </c>
      <c r="E112" s="8">
        <v>50000</v>
      </c>
      <c r="F112" s="22"/>
    </row>
    <row r="113" spans="1:6" s="4" customFormat="1" x14ac:dyDescent="0.35">
      <c r="A113" s="18">
        <v>10008173</v>
      </c>
      <c r="B113" s="12" t="s">
        <v>162</v>
      </c>
      <c r="C113" s="12" t="s">
        <v>163</v>
      </c>
      <c r="D113" s="10" t="s">
        <v>11</v>
      </c>
      <c r="E113" s="8">
        <v>50000</v>
      </c>
      <c r="F113" s="22"/>
    </row>
    <row r="114" spans="1:6" s="4" customFormat="1" x14ac:dyDescent="0.35">
      <c r="A114" s="18">
        <v>10007792</v>
      </c>
      <c r="B114" s="12" t="s">
        <v>164</v>
      </c>
      <c r="C114" s="12"/>
      <c r="D114" s="10" t="s">
        <v>20</v>
      </c>
      <c r="E114" s="8">
        <v>50000</v>
      </c>
      <c r="F114" s="22"/>
    </row>
    <row r="115" spans="1:6" s="4" customFormat="1" x14ac:dyDescent="0.35">
      <c r="A115" s="18">
        <v>10002370</v>
      </c>
      <c r="B115" s="12" t="s">
        <v>165</v>
      </c>
      <c r="C115" s="12"/>
      <c r="D115" s="10" t="s">
        <v>20</v>
      </c>
      <c r="E115" s="8">
        <v>24465</v>
      </c>
      <c r="F115" s="22"/>
    </row>
    <row r="116" spans="1:6" s="4" customFormat="1" x14ac:dyDescent="0.35">
      <c r="A116" s="18">
        <v>10008640</v>
      </c>
      <c r="B116" s="12" t="s">
        <v>166</v>
      </c>
      <c r="C116" s="12"/>
      <c r="D116" s="10" t="s">
        <v>20</v>
      </c>
      <c r="E116" s="8">
        <v>50000</v>
      </c>
      <c r="F116" s="22"/>
    </row>
    <row r="117" spans="1:6" s="4" customFormat="1" x14ac:dyDescent="0.35">
      <c r="A117" s="18">
        <v>10007928</v>
      </c>
      <c r="B117" s="12" t="s">
        <v>167</v>
      </c>
      <c r="C117" s="12"/>
      <c r="D117" s="10" t="s">
        <v>11</v>
      </c>
      <c r="E117" s="8">
        <v>12301</v>
      </c>
      <c r="F117" s="22"/>
    </row>
    <row r="118" spans="1:6" s="4" customFormat="1" x14ac:dyDescent="0.35">
      <c r="A118" s="18">
        <v>10002412</v>
      </c>
      <c r="B118" s="12" t="s">
        <v>168</v>
      </c>
      <c r="C118" s="12" t="s">
        <v>169</v>
      </c>
      <c r="D118" s="10" t="s">
        <v>11</v>
      </c>
      <c r="E118" s="8">
        <v>29959</v>
      </c>
      <c r="F118" s="22"/>
    </row>
    <row r="119" spans="1:6" s="4" customFormat="1" x14ac:dyDescent="0.35">
      <c r="A119" s="18">
        <v>10002599</v>
      </c>
      <c r="B119" s="12" t="s">
        <v>170</v>
      </c>
      <c r="C119" s="12"/>
      <c r="D119" s="10" t="s">
        <v>14</v>
      </c>
      <c r="E119" s="8">
        <v>39546</v>
      </c>
      <c r="F119" s="22"/>
    </row>
    <row r="120" spans="1:6" s="4" customFormat="1" x14ac:dyDescent="0.35">
      <c r="A120" s="18">
        <v>10022087</v>
      </c>
      <c r="B120" s="12" t="s">
        <v>171</v>
      </c>
      <c r="C120" s="12" t="s">
        <v>172</v>
      </c>
      <c r="D120" s="10" t="s">
        <v>14</v>
      </c>
      <c r="E120" s="8">
        <v>34275</v>
      </c>
      <c r="F120" s="22"/>
    </row>
    <row r="121" spans="1:6" s="4" customFormat="1" x14ac:dyDescent="0.35">
      <c r="A121" s="18">
        <v>10002638</v>
      </c>
      <c r="B121" s="12" t="s">
        <v>173</v>
      </c>
      <c r="C121" s="12"/>
      <c r="D121" s="10" t="s">
        <v>62</v>
      </c>
      <c r="E121" s="8">
        <v>17155</v>
      </c>
      <c r="F121" s="22"/>
    </row>
    <row r="122" spans="1:6" s="4" customFormat="1" x14ac:dyDescent="0.35">
      <c r="A122" s="18">
        <v>10007145</v>
      </c>
      <c r="B122" s="12" t="s">
        <v>174</v>
      </c>
      <c r="C122" s="12"/>
      <c r="D122" s="10" t="s">
        <v>20</v>
      </c>
      <c r="E122" s="8">
        <v>50000</v>
      </c>
      <c r="F122" s="22">
        <f>VLOOKUP(A122,[1]Sheet1!$1:$1048576,11,FALSE)</f>
        <v>5800000</v>
      </c>
    </row>
    <row r="123" spans="1:6" s="4" customFormat="1" x14ac:dyDescent="0.35">
      <c r="A123" s="18">
        <v>10002696</v>
      </c>
      <c r="B123" s="12" t="s">
        <v>175</v>
      </c>
      <c r="C123" s="12"/>
      <c r="D123" s="10" t="s">
        <v>20</v>
      </c>
      <c r="E123" s="8">
        <v>24689</v>
      </c>
      <c r="F123" s="22"/>
    </row>
    <row r="124" spans="1:6" s="4" customFormat="1" ht="26.25" x14ac:dyDescent="0.35">
      <c r="A124" s="18">
        <v>10002718</v>
      </c>
      <c r="B124" s="12" t="s">
        <v>176</v>
      </c>
      <c r="C124" s="12" t="s">
        <v>177</v>
      </c>
      <c r="D124" s="10" t="s">
        <v>23</v>
      </c>
      <c r="E124" s="8">
        <v>50000</v>
      </c>
      <c r="F124" s="22"/>
    </row>
    <row r="125" spans="1:6" s="4" customFormat="1" x14ac:dyDescent="0.35">
      <c r="A125" s="18">
        <v>10002743</v>
      </c>
      <c r="B125" s="12" t="s">
        <v>178</v>
      </c>
      <c r="C125" s="12"/>
      <c r="D125" s="10" t="s">
        <v>37</v>
      </c>
      <c r="E125" s="8">
        <v>0</v>
      </c>
      <c r="F125" s="22">
        <f>VLOOKUP(A125,[1]Sheet1!$1:$1048576,11,FALSE)</f>
        <v>1080252</v>
      </c>
    </row>
    <row r="126" spans="1:6" s="4" customFormat="1" x14ac:dyDescent="0.35">
      <c r="A126" s="18">
        <v>10007146</v>
      </c>
      <c r="B126" s="12" t="s">
        <v>179</v>
      </c>
      <c r="C126" s="12"/>
      <c r="D126" s="10" t="s">
        <v>23</v>
      </c>
      <c r="E126" s="8">
        <v>50000</v>
      </c>
      <c r="F126" s="22"/>
    </row>
    <row r="127" spans="1:6" s="4" customFormat="1" x14ac:dyDescent="0.35">
      <c r="A127" s="18">
        <v>10007825</v>
      </c>
      <c r="B127" s="12" t="s">
        <v>180</v>
      </c>
      <c r="C127" s="12"/>
      <c r="D127" s="10" t="s">
        <v>23</v>
      </c>
      <c r="E127" s="8">
        <v>50000</v>
      </c>
      <c r="F127" s="22"/>
    </row>
    <row r="128" spans="1:6" s="4" customFormat="1" x14ac:dyDescent="0.35">
      <c r="A128" s="18">
        <v>10002843</v>
      </c>
      <c r="B128" s="12" t="s">
        <v>181</v>
      </c>
      <c r="C128" s="12"/>
      <c r="D128" s="10" t="s">
        <v>11</v>
      </c>
      <c r="E128" s="8">
        <v>0</v>
      </c>
      <c r="F128" s="22"/>
    </row>
    <row r="129" spans="1:6" s="4" customFormat="1" x14ac:dyDescent="0.35">
      <c r="A129" s="18">
        <v>10002852</v>
      </c>
      <c r="B129" s="12" t="s">
        <v>182</v>
      </c>
      <c r="C129" s="12"/>
      <c r="D129" s="10" t="s">
        <v>28</v>
      </c>
      <c r="E129" s="8">
        <v>0</v>
      </c>
      <c r="F129" s="22"/>
    </row>
    <row r="130" spans="1:6" s="4" customFormat="1" x14ac:dyDescent="0.35">
      <c r="A130" s="18">
        <v>10002899</v>
      </c>
      <c r="B130" s="12" t="s">
        <v>183</v>
      </c>
      <c r="C130" s="12"/>
      <c r="D130" s="10" t="s">
        <v>25</v>
      </c>
      <c r="E130" s="8">
        <v>0</v>
      </c>
      <c r="F130" s="22"/>
    </row>
    <row r="131" spans="1:6" s="4" customFormat="1" x14ac:dyDescent="0.35">
      <c r="A131" s="18">
        <v>10040812</v>
      </c>
      <c r="B131" s="12" t="s">
        <v>184</v>
      </c>
      <c r="C131" s="12"/>
      <c r="D131" s="10" t="s">
        <v>28</v>
      </c>
      <c r="E131" s="8">
        <v>50000</v>
      </c>
      <c r="F131" s="22"/>
    </row>
    <row r="132" spans="1:6" s="4" customFormat="1" x14ac:dyDescent="0.35">
      <c r="A132" s="18">
        <v>10080811</v>
      </c>
      <c r="B132" s="12" t="s">
        <v>185</v>
      </c>
      <c r="C132" s="12"/>
      <c r="D132" s="10" t="s">
        <v>20</v>
      </c>
      <c r="E132" s="8">
        <v>50000</v>
      </c>
      <c r="F132" s="22">
        <f>VLOOKUP(A132,[1]Sheet1!$1:$1048576,11,FALSE)</f>
        <v>5800000</v>
      </c>
    </row>
    <row r="133" spans="1:6" s="4" customFormat="1" x14ac:dyDescent="0.35">
      <c r="A133" s="18">
        <v>10005979</v>
      </c>
      <c r="B133" s="12" t="s">
        <v>186</v>
      </c>
      <c r="C133" s="12"/>
      <c r="D133" s="10" t="s">
        <v>11</v>
      </c>
      <c r="E133" s="8">
        <v>12169</v>
      </c>
      <c r="F133" s="22"/>
    </row>
    <row r="134" spans="1:6" s="4" customFormat="1" ht="26.25" x14ac:dyDescent="0.35">
      <c r="A134" s="18">
        <v>10007193</v>
      </c>
      <c r="B134" s="12" t="s">
        <v>187</v>
      </c>
      <c r="C134" s="12" t="s">
        <v>188</v>
      </c>
      <c r="D134" s="10" t="s">
        <v>23</v>
      </c>
      <c r="E134" s="8">
        <v>24447</v>
      </c>
      <c r="F134" s="22"/>
    </row>
    <row r="135" spans="1:6" s="4" customFormat="1" x14ac:dyDescent="0.35">
      <c r="A135" s="18">
        <v>10066502</v>
      </c>
      <c r="B135" s="12" t="s">
        <v>189</v>
      </c>
      <c r="C135" s="12" t="s">
        <v>190</v>
      </c>
      <c r="D135" s="10" t="s">
        <v>11</v>
      </c>
      <c r="E135" s="8">
        <v>35728</v>
      </c>
      <c r="F135" s="22"/>
    </row>
    <row r="136" spans="1:6" s="4" customFormat="1" x14ac:dyDescent="0.35">
      <c r="A136" s="18">
        <v>10007977</v>
      </c>
      <c r="B136" s="12" t="s">
        <v>191</v>
      </c>
      <c r="C136" s="12"/>
      <c r="D136" s="10" t="s">
        <v>28</v>
      </c>
      <c r="E136" s="8">
        <v>44805</v>
      </c>
      <c r="F136" s="22"/>
    </row>
    <row r="137" spans="1:6" s="4" customFormat="1" x14ac:dyDescent="0.35">
      <c r="A137" s="18">
        <v>10007289</v>
      </c>
      <c r="B137" s="12" t="s">
        <v>192</v>
      </c>
      <c r="C137" s="12"/>
      <c r="D137" s="10" t="s">
        <v>34</v>
      </c>
      <c r="E137" s="8">
        <v>48623</v>
      </c>
      <c r="F137" s="22">
        <f>VLOOKUP(A137,[1]Sheet1!$1:$1048576,11,FALSE)</f>
        <v>1335850</v>
      </c>
    </row>
    <row r="138" spans="1:6" s="4" customFormat="1" x14ac:dyDescent="0.35">
      <c r="A138" s="18">
        <v>10003022</v>
      </c>
      <c r="B138" s="12" t="s">
        <v>193</v>
      </c>
      <c r="C138" s="12"/>
      <c r="D138" s="10" t="s">
        <v>28</v>
      </c>
      <c r="E138" s="8">
        <v>27201</v>
      </c>
      <c r="F138" s="22"/>
    </row>
    <row r="139" spans="1:6" s="4" customFormat="1" x14ac:dyDescent="0.35">
      <c r="A139" s="18">
        <v>10003023</v>
      </c>
      <c r="B139" s="12" t="s">
        <v>194</v>
      </c>
      <c r="C139" s="12" t="s">
        <v>195</v>
      </c>
      <c r="D139" s="10" t="s">
        <v>28</v>
      </c>
      <c r="E139" s="8">
        <v>0</v>
      </c>
      <c r="F139" s="22"/>
    </row>
    <row r="140" spans="1:6" s="4" customFormat="1" x14ac:dyDescent="0.35">
      <c r="A140" s="18">
        <v>10003035</v>
      </c>
      <c r="B140" s="12" t="s">
        <v>196</v>
      </c>
      <c r="C140" s="12"/>
      <c r="D140" s="10" t="s">
        <v>25</v>
      </c>
      <c r="E140" s="8">
        <v>0</v>
      </c>
      <c r="F140" s="22"/>
    </row>
    <row r="141" spans="1:6" s="4" customFormat="1" ht="26.25" x14ac:dyDescent="0.35">
      <c r="A141" s="18">
        <v>10007147</v>
      </c>
      <c r="B141" s="12" t="s">
        <v>197</v>
      </c>
      <c r="C141" s="12" t="s">
        <v>198</v>
      </c>
      <c r="D141" s="10" t="s">
        <v>25</v>
      </c>
      <c r="E141" s="8">
        <v>50000</v>
      </c>
      <c r="F141" s="22">
        <f>VLOOKUP(A141,[1]Sheet1!$1:$1048576,11,FALSE)</f>
        <v>5800000</v>
      </c>
    </row>
    <row r="142" spans="1:6" s="4" customFormat="1" x14ac:dyDescent="0.35">
      <c r="A142" s="18">
        <v>10003128</v>
      </c>
      <c r="B142" s="12" t="s">
        <v>199</v>
      </c>
      <c r="C142" s="12"/>
      <c r="D142" s="10" t="s">
        <v>14</v>
      </c>
      <c r="E142" s="8">
        <v>17256</v>
      </c>
      <c r="F142" s="22"/>
    </row>
    <row r="143" spans="1:6" s="4" customFormat="1" x14ac:dyDescent="0.35">
      <c r="A143" s="18">
        <v>10003146</v>
      </c>
      <c r="B143" s="12" t="s">
        <v>200</v>
      </c>
      <c r="C143" s="12"/>
      <c r="D143" s="10" t="s">
        <v>14</v>
      </c>
      <c r="E143" s="8">
        <v>0</v>
      </c>
      <c r="F143" s="22"/>
    </row>
    <row r="144" spans="1:6" s="4" customFormat="1" x14ac:dyDescent="0.35">
      <c r="A144" s="18">
        <v>10007148</v>
      </c>
      <c r="B144" s="12" t="s">
        <v>201</v>
      </c>
      <c r="C144" s="12" t="s">
        <v>202</v>
      </c>
      <c r="D144" s="10" t="s">
        <v>34</v>
      </c>
      <c r="E144" s="8">
        <v>50000</v>
      </c>
      <c r="F144" s="22">
        <f>VLOOKUP(A144,[1]Sheet1!$1:$1048576,11,FALSE)</f>
        <v>5800000</v>
      </c>
    </row>
    <row r="145" spans="1:6" s="4" customFormat="1" x14ac:dyDescent="0.35">
      <c r="A145" s="18">
        <v>10003193</v>
      </c>
      <c r="B145" s="12" t="s">
        <v>203</v>
      </c>
      <c r="C145" s="12"/>
      <c r="D145" s="10" t="s">
        <v>14</v>
      </c>
      <c r="E145" s="8">
        <v>39940</v>
      </c>
      <c r="F145" s="22">
        <f>VLOOKUP(A145,[1]Sheet1!$1:$1048576,11,FALSE)</f>
        <v>549182</v>
      </c>
    </row>
    <row r="146" spans="1:6" s="4" customFormat="1" x14ac:dyDescent="0.35">
      <c r="A146" s="18">
        <v>10007149</v>
      </c>
      <c r="B146" s="12" t="s">
        <v>204</v>
      </c>
      <c r="C146" s="12" t="s">
        <v>205</v>
      </c>
      <c r="D146" s="10" t="s">
        <v>34</v>
      </c>
      <c r="E146" s="8">
        <v>50000</v>
      </c>
      <c r="F146" s="22"/>
    </row>
    <row r="147" spans="1:6" s="4" customFormat="1" x14ac:dyDescent="0.35">
      <c r="A147" s="18">
        <v>10003200</v>
      </c>
      <c r="B147" s="12" t="s">
        <v>206</v>
      </c>
      <c r="C147" s="12" t="s">
        <v>207</v>
      </c>
      <c r="D147" s="10" t="s">
        <v>34</v>
      </c>
      <c r="E147" s="8">
        <v>21337</v>
      </c>
      <c r="F147" s="22"/>
    </row>
    <row r="148" spans="1:6" s="4" customFormat="1" ht="26.25" x14ac:dyDescent="0.35">
      <c r="A148" s="18">
        <v>10035638</v>
      </c>
      <c r="B148" s="12" t="s">
        <v>208</v>
      </c>
      <c r="C148" s="12" t="s">
        <v>209</v>
      </c>
      <c r="D148" s="10" t="s">
        <v>23</v>
      </c>
      <c r="E148" s="8">
        <v>50000</v>
      </c>
      <c r="F148" s="22">
        <f>VLOOKUP(A148,[1]Sheet1!$1:$1048576,11,FALSE)</f>
        <v>5800000</v>
      </c>
    </row>
    <row r="149" spans="1:6" s="4" customFormat="1" x14ac:dyDescent="0.35">
      <c r="A149" s="18">
        <v>10003239</v>
      </c>
      <c r="B149" s="12" t="s">
        <v>210</v>
      </c>
      <c r="C149" s="12" t="s">
        <v>211</v>
      </c>
      <c r="D149" s="10" t="s">
        <v>23</v>
      </c>
      <c r="E149" s="8">
        <v>50000</v>
      </c>
      <c r="F149" s="22"/>
    </row>
    <row r="150" spans="1:6" s="4" customFormat="1" x14ac:dyDescent="0.35">
      <c r="A150" s="18">
        <v>10003270</v>
      </c>
      <c r="B150" s="12" t="s">
        <v>212</v>
      </c>
      <c r="C150" s="12" t="s">
        <v>213</v>
      </c>
      <c r="D150" s="10" t="s">
        <v>23</v>
      </c>
      <c r="E150" s="8">
        <v>50000</v>
      </c>
      <c r="F150" s="22">
        <f>VLOOKUP(A150,[1]Sheet1!$1:$1048576,11,FALSE)</f>
        <v>5800000</v>
      </c>
    </row>
    <row r="151" spans="1:6" s="4" customFormat="1" x14ac:dyDescent="0.35">
      <c r="A151" s="18">
        <v>10013220</v>
      </c>
      <c r="B151" s="12" t="s">
        <v>214</v>
      </c>
      <c r="C151" s="12" t="s">
        <v>215</v>
      </c>
      <c r="D151" s="10" t="s">
        <v>23</v>
      </c>
      <c r="E151" s="8">
        <v>0</v>
      </c>
      <c r="F151" s="22"/>
    </row>
    <row r="152" spans="1:6" s="4" customFormat="1" ht="26.25" x14ac:dyDescent="0.35">
      <c r="A152" s="18">
        <v>10003324</v>
      </c>
      <c r="B152" s="12" t="s">
        <v>216</v>
      </c>
      <c r="C152" s="12" t="s">
        <v>217</v>
      </c>
      <c r="D152" s="10" t="s">
        <v>23</v>
      </c>
      <c r="E152" s="8">
        <v>13157</v>
      </c>
      <c r="F152" s="22">
        <f>VLOOKUP(A152,[1]Sheet1!$1:$1048576,11,FALSE)</f>
        <v>1443388</v>
      </c>
    </row>
    <row r="153" spans="1:6" s="4" customFormat="1" x14ac:dyDescent="0.35">
      <c r="A153" s="18">
        <v>10082570</v>
      </c>
      <c r="B153" s="12" t="s">
        <v>218</v>
      </c>
      <c r="C153" s="12" t="s">
        <v>219</v>
      </c>
      <c r="D153" s="10" t="s">
        <v>23</v>
      </c>
      <c r="E153" s="8">
        <v>0</v>
      </c>
      <c r="F153" s="22"/>
    </row>
    <row r="154" spans="1:6" s="4" customFormat="1" x14ac:dyDescent="0.35">
      <c r="A154" s="18">
        <v>10021682</v>
      </c>
      <c r="B154" s="12" t="s">
        <v>220</v>
      </c>
      <c r="C154" s="12" t="s">
        <v>221</v>
      </c>
      <c r="D154" s="10" t="s">
        <v>23</v>
      </c>
      <c r="E154" s="8">
        <v>50000</v>
      </c>
      <c r="F154" s="22"/>
    </row>
    <row r="155" spans="1:6" s="4" customFormat="1" x14ac:dyDescent="0.35">
      <c r="A155" s="18">
        <v>10007767</v>
      </c>
      <c r="B155" s="12" t="s">
        <v>222</v>
      </c>
      <c r="C155" s="12" t="s">
        <v>223</v>
      </c>
      <c r="D155" s="10" t="s">
        <v>28</v>
      </c>
      <c r="E155" s="8">
        <v>50000</v>
      </c>
      <c r="F155" s="22">
        <f>VLOOKUP(A155,[1]Sheet1!$1:$1048576,11,FALSE)</f>
        <v>3561055</v>
      </c>
    </row>
    <row r="156" spans="1:6" s="4" customFormat="1" x14ac:dyDescent="0.35">
      <c r="A156" s="18">
        <v>10003558</v>
      </c>
      <c r="B156" s="12" t="s">
        <v>224</v>
      </c>
      <c r="C156" s="12"/>
      <c r="D156" s="10" t="s">
        <v>14</v>
      </c>
      <c r="E156" s="8">
        <v>0</v>
      </c>
      <c r="F156" s="22"/>
    </row>
    <row r="157" spans="1:6" s="4" customFormat="1" x14ac:dyDescent="0.35">
      <c r="A157" s="18">
        <v>10007150</v>
      </c>
      <c r="B157" s="12" t="s">
        <v>225</v>
      </c>
      <c r="C157" s="12"/>
      <c r="D157" s="10" t="s">
        <v>11</v>
      </c>
      <c r="E157" s="8">
        <v>50000</v>
      </c>
      <c r="F157" s="22"/>
    </row>
    <row r="158" spans="1:6" s="4" customFormat="1" x14ac:dyDescent="0.35">
      <c r="A158" s="18">
        <v>10003645</v>
      </c>
      <c r="B158" s="12" t="s">
        <v>226</v>
      </c>
      <c r="C158" s="12"/>
      <c r="D158" s="10" t="s">
        <v>23</v>
      </c>
      <c r="E158" s="8">
        <v>50000</v>
      </c>
      <c r="F158" s="22">
        <f>VLOOKUP(A158,[1]Sheet1!$1:$1048576,11,FALSE)</f>
        <v>5800000</v>
      </c>
    </row>
    <row r="159" spans="1:6" s="4" customFormat="1" x14ac:dyDescent="0.35">
      <c r="A159" s="18">
        <v>10003676</v>
      </c>
      <c r="B159" s="12" t="s">
        <v>227</v>
      </c>
      <c r="C159" s="12"/>
      <c r="D159" s="10" t="s">
        <v>20</v>
      </c>
      <c r="E159" s="8">
        <v>0</v>
      </c>
      <c r="F159" s="22"/>
    </row>
    <row r="160" spans="1:6" s="4" customFormat="1" x14ac:dyDescent="0.35">
      <c r="A160" s="18">
        <v>10003678</v>
      </c>
      <c r="B160" s="12" t="s">
        <v>228</v>
      </c>
      <c r="C160" s="12"/>
      <c r="D160" s="10" t="s">
        <v>23</v>
      </c>
      <c r="E160" s="8">
        <v>50000</v>
      </c>
      <c r="F160" s="22"/>
    </row>
    <row r="161" spans="1:6" s="4" customFormat="1" x14ac:dyDescent="0.35">
      <c r="A161" s="18">
        <v>10003189</v>
      </c>
      <c r="B161" s="12" t="s">
        <v>229</v>
      </c>
      <c r="C161" s="12"/>
      <c r="D161" s="10" t="s">
        <v>34</v>
      </c>
      <c r="E161" s="8">
        <v>0</v>
      </c>
      <c r="F161" s="22"/>
    </row>
    <row r="162" spans="1:6" s="4" customFormat="1" x14ac:dyDescent="0.35">
      <c r="A162" s="18">
        <v>10003753</v>
      </c>
      <c r="B162" s="12" t="s">
        <v>230</v>
      </c>
      <c r="C162" s="12"/>
      <c r="D162" s="10" t="s">
        <v>14</v>
      </c>
      <c r="E162" s="8">
        <v>25111</v>
      </c>
      <c r="F162" s="22"/>
    </row>
    <row r="163" spans="1:6" s="4" customFormat="1" x14ac:dyDescent="0.35">
      <c r="A163" s="18">
        <v>10003758</v>
      </c>
      <c r="B163" s="12" t="s">
        <v>231</v>
      </c>
      <c r="C163" s="12"/>
      <c r="D163" s="10" t="s">
        <v>23</v>
      </c>
      <c r="E163" s="8">
        <v>18517</v>
      </c>
      <c r="F163" s="22">
        <f>VLOOKUP(A163,[1]Sheet1!$1:$1048576,11,FALSE)</f>
        <v>1934746</v>
      </c>
    </row>
    <row r="164" spans="1:6" s="4" customFormat="1" x14ac:dyDescent="0.35">
      <c r="A164" s="18">
        <v>10007768</v>
      </c>
      <c r="B164" s="12" t="s">
        <v>232</v>
      </c>
      <c r="C164" s="12" t="s">
        <v>233</v>
      </c>
      <c r="D164" s="10" t="s">
        <v>14</v>
      </c>
      <c r="E164" s="8">
        <v>50000</v>
      </c>
      <c r="F164" s="22">
        <f>VLOOKUP(A164,[1]Sheet1!$1:$1048576,11,FALSE)</f>
        <v>3893385</v>
      </c>
    </row>
    <row r="165" spans="1:6" s="4" customFormat="1" x14ac:dyDescent="0.35">
      <c r="A165" s="18">
        <v>10039956</v>
      </c>
      <c r="B165" s="12" t="s">
        <v>234</v>
      </c>
      <c r="C165" s="12" t="s">
        <v>235</v>
      </c>
      <c r="D165" s="10" t="s">
        <v>23</v>
      </c>
      <c r="E165" s="8">
        <v>50000</v>
      </c>
      <c r="F165" s="22"/>
    </row>
    <row r="166" spans="1:6" s="4" customFormat="1" x14ac:dyDescent="0.35">
      <c r="A166" s="18">
        <v>10007795</v>
      </c>
      <c r="B166" s="12" t="s">
        <v>236</v>
      </c>
      <c r="C166" s="12" t="s">
        <v>237</v>
      </c>
      <c r="D166" s="10" t="s">
        <v>34</v>
      </c>
      <c r="E166" s="8">
        <v>50000</v>
      </c>
      <c r="F166" s="22"/>
    </row>
    <row r="167" spans="1:6" s="4" customFormat="1" x14ac:dyDescent="0.35">
      <c r="A167" s="18">
        <v>10003854</v>
      </c>
      <c r="B167" s="12" t="s">
        <v>238</v>
      </c>
      <c r="C167" s="12"/>
      <c r="D167" s="10" t="s">
        <v>34</v>
      </c>
      <c r="E167" s="8">
        <v>50000</v>
      </c>
      <c r="F167" s="22"/>
    </row>
    <row r="168" spans="1:6" s="4" customFormat="1" x14ac:dyDescent="0.35">
      <c r="A168" s="18">
        <v>10003861</v>
      </c>
      <c r="B168" s="12" t="s">
        <v>239</v>
      </c>
      <c r="C168" s="12"/>
      <c r="D168" s="10" t="s">
        <v>34</v>
      </c>
      <c r="E168" s="8">
        <v>50000</v>
      </c>
      <c r="F168" s="22">
        <f>VLOOKUP(A168,[1]Sheet1!$1:$1048576,11,FALSE)</f>
        <v>5800000</v>
      </c>
    </row>
    <row r="169" spans="1:6" s="4" customFormat="1" x14ac:dyDescent="0.35">
      <c r="A169" s="18">
        <v>10003855</v>
      </c>
      <c r="B169" s="12" t="s">
        <v>240</v>
      </c>
      <c r="C169" s="12"/>
      <c r="D169" s="10" t="s">
        <v>34</v>
      </c>
      <c r="E169" s="8">
        <v>34204</v>
      </c>
      <c r="F169" s="22"/>
    </row>
    <row r="170" spans="1:6" s="4" customFormat="1" x14ac:dyDescent="0.35">
      <c r="A170" s="18">
        <v>10034449</v>
      </c>
      <c r="B170" s="12" t="s">
        <v>241</v>
      </c>
      <c r="C170" s="12"/>
      <c r="D170" s="10" t="s">
        <v>34</v>
      </c>
      <c r="E170" s="8">
        <v>50000</v>
      </c>
      <c r="F170" s="22"/>
    </row>
    <row r="171" spans="1:6" s="4" customFormat="1" x14ac:dyDescent="0.35">
      <c r="A171" s="18">
        <v>10003863</v>
      </c>
      <c r="B171" s="12" t="s">
        <v>242</v>
      </c>
      <c r="C171" s="12"/>
      <c r="D171" s="10" t="s">
        <v>34</v>
      </c>
      <c r="E171" s="8">
        <v>50000</v>
      </c>
      <c r="F171" s="22"/>
    </row>
    <row r="172" spans="1:6" s="4" customFormat="1" x14ac:dyDescent="0.35">
      <c r="A172" s="18">
        <v>10082828</v>
      </c>
      <c r="B172" s="12" t="s">
        <v>243</v>
      </c>
      <c r="C172" s="12" t="s">
        <v>244</v>
      </c>
      <c r="D172" s="10" t="s">
        <v>34</v>
      </c>
      <c r="E172" s="8">
        <v>0</v>
      </c>
      <c r="F172" s="22"/>
    </row>
    <row r="173" spans="1:6" s="4" customFormat="1" x14ac:dyDescent="0.35">
      <c r="A173" s="18">
        <v>10007796</v>
      </c>
      <c r="B173" s="12" t="s">
        <v>245</v>
      </c>
      <c r="C173" s="12" t="s">
        <v>246</v>
      </c>
      <c r="D173" s="10" t="s">
        <v>37</v>
      </c>
      <c r="E173" s="8">
        <v>50000</v>
      </c>
      <c r="F173" s="22"/>
    </row>
    <row r="174" spans="1:6" s="4" customFormat="1" x14ac:dyDescent="0.35">
      <c r="A174" s="18">
        <v>10003867</v>
      </c>
      <c r="B174" s="12" t="s">
        <v>247</v>
      </c>
      <c r="C174" s="12"/>
      <c r="D174" s="10" t="s">
        <v>37</v>
      </c>
      <c r="E174" s="8">
        <v>21243</v>
      </c>
      <c r="F174" s="22">
        <f>VLOOKUP(A174,[1]Sheet1!$1:$1048576,11,FALSE)</f>
        <v>5395187</v>
      </c>
    </row>
    <row r="175" spans="1:6" s="4" customFormat="1" x14ac:dyDescent="0.35">
      <c r="A175" s="18">
        <v>10007151</v>
      </c>
      <c r="B175" s="12" t="s">
        <v>248</v>
      </c>
      <c r="C175" s="12"/>
      <c r="D175" s="10" t="s">
        <v>37</v>
      </c>
      <c r="E175" s="8">
        <v>50000</v>
      </c>
      <c r="F175" s="22"/>
    </row>
    <row r="176" spans="1:6" s="4" customFormat="1" x14ac:dyDescent="0.35">
      <c r="A176" s="18">
        <v>10003928</v>
      </c>
      <c r="B176" s="12" t="s">
        <v>249</v>
      </c>
      <c r="C176" s="12"/>
      <c r="D176" s="10" t="s">
        <v>37</v>
      </c>
      <c r="E176" s="8">
        <v>32664</v>
      </c>
      <c r="F176" s="22">
        <v>1369440</v>
      </c>
    </row>
    <row r="177" spans="1:6" s="4" customFormat="1" x14ac:dyDescent="0.35">
      <c r="A177" s="18">
        <v>10006842</v>
      </c>
      <c r="B177" s="12" t="s">
        <v>250</v>
      </c>
      <c r="C177" s="12"/>
      <c r="D177" s="10" t="s">
        <v>14</v>
      </c>
      <c r="E177" s="8">
        <v>50000</v>
      </c>
      <c r="F177" s="22"/>
    </row>
    <row r="178" spans="1:6" s="4" customFormat="1" x14ac:dyDescent="0.35">
      <c r="A178" s="18">
        <v>10003956</v>
      </c>
      <c r="B178" s="12" t="s">
        <v>251</v>
      </c>
      <c r="C178" s="12"/>
      <c r="D178" s="10" t="s">
        <v>14</v>
      </c>
      <c r="E178" s="8">
        <v>50000</v>
      </c>
      <c r="F178" s="22"/>
    </row>
    <row r="179" spans="1:6" s="4" customFormat="1" x14ac:dyDescent="0.35">
      <c r="A179" s="18">
        <v>10003945</v>
      </c>
      <c r="B179" s="12" t="s">
        <v>252</v>
      </c>
      <c r="C179" s="12" t="s">
        <v>253</v>
      </c>
      <c r="D179" s="10" t="s">
        <v>14</v>
      </c>
      <c r="E179" s="8">
        <v>50000</v>
      </c>
      <c r="F179" s="22"/>
    </row>
    <row r="180" spans="1:6" s="4" customFormat="1" x14ac:dyDescent="0.35">
      <c r="A180" s="18">
        <v>10003957</v>
      </c>
      <c r="B180" s="12" t="s">
        <v>254</v>
      </c>
      <c r="C180" s="12"/>
      <c r="D180" s="10" t="s">
        <v>14</v>
      </c>
      <c r="E180" s="8">
        <v>50000</v>
      </c>
      <c r="F180" s="22"/>
    </row>
    <row r="181" spans="1:6" s="4" customFormat="1" x14ac:dyDescent="0.35">
      <c r="A181" s="18">
        <v>10003958</v>
      </c>
      <c r="B181" s="12" t="s">
        <v>255</v>
      </c>
      <c r="C181" s="12"/>
      <c r="D181" s="10" t="s">
        <v>14</v>
      </c>
      <c r="E181" s="8">
        <v>25141</v>
      </c>
      <c r="F181" s="22">
        <f>VLOOKUP(A181,[1]Sheet1!$1:$1048576,11,FALSE)</f>
        <v>5800000</v>
      </c>
    </row>
    <row r="182" spans="1:6" s="4" customFormat="1" x14ac:dyDescent="0.35">
      <c r="A182" s="18">
        <v>10007784</v>
      </c>
      <c r="B182" s="12" t="s">
        <v>256</v>
      </c>
      <c r="C182" s="12" t="s">
        <v>257</v>
      </c>
      <c r="D182" s="10" t="s">
        <v>23</v>
      </c>
      <c r="E182" s="8">
        <v>50000</v>
      </c>
      <c r="F182" s="22"/>
    </row>
    <row r="183" spans="1:6" s="4" customFormat="1" x14ac:dyDescent="0.35">
      <c r="A183" s="18">
        <v>10007797</v>
      </c>
      <c r="B183" s="12" t="s">
        <v>258</v>
      </c>
      <c r="C183" s="12"/>
      <c r="D183" s="10" t="s">
        <v>23</v>
      </c>
      <c r="E183" s="8">
        <v>50000</v>
      </c>
      <c r="F183" s="22"/>
    </row>
    <row r="184" spans="1:6" s="4" customFormat="1" x14ac:dyDescent="0.35">
      <c r="A184" s="18">
        <v>10013109</v>
      </c>
      <c r="B184" s="12" t="s">
        <v>259</v>
      </c>
      <c r="C184" s="12" t="s">
        <v>260</v>
      </c>
      <c r="D184" s="10" t="s">
        <v>23</v>
      </c>
      <c r="E184" s="8">
        <v>17225</v>
      </c>
      <c r="F184" s="22"/>
    </row>
    <row r="185" spans="1:6" s="4" customFormat="1" x14ac:dyDescent="0.35">
      <c r="A185" s="18">
        <v>10007769</v>
      </c>
      <c r="B185" s="12" t="s">
        <v>261</v>
      </c>
      <c r="C185" s="12"/>
      <c r="D185" s="10" t="s">
        <v>23</v>
      </c>
      <c r="E185" s="8">
        <v>32729</v>
      </c>
      <c r="F185" s="22"/>
    </row>
    <row r="186" spans="1:6" s="4" customFormat="1" x14ac:dyDescent="0.35">
      <c r="A186" s="18">
        <v>10004036</v>
      </c>
      <c r="B186" s="12" t="s">
        <v>262</v>
      </c>
      <c r="C186" s="12" t="s">
        <v>263</v>
      </c>
      <c r="D186" s="10" t="s">
        <v>23</v>
      </c>
      <c r="E186" s="8">
        <v>18568</v>
      </c>
      <c r="F186" s="22"/>
    </row>
    <row r="187" spans="1:6" s="4" customFormat="1" x14ac:dyDescent="0.35">
      <c r="A187" s="18">
        <v>10008289</v>
      </c>
      <c r="B187" s="12" t="s">
        <v>264</v>
      </c>
      <c r="C187" s="12"/>
      <c r="D187" s="10" t="s">
        <v>23</v>
      </c>
      <c r="E187" s="8">
        <v>17980</v>
      </c>
      <c r="F187" s="22"/>
    </row>
    <row r="188" spans="1:6" s="4" customFormat="1" ht="26.25" x14ac:dyDescent="0.35">
      <c r="A188" s="18">
        <v>10067623</v>
      </c>
      <c r="B188" s="12" t="s">
        <v>265</v>
      </c>
      <c r="C188" s="12" t="s">
        <v>266</v>
      </c>
      <c r="D188" s="10" t="s">
        <v>23</v>
      </c>
      <c r="E188" s="8">
        <v>0</v>
      </c>
      <c r="F188" s="22"/>
    </row>
    <row r="189" spans="1:6" s="4" customFormat="1" x14ac:dyDescent="0.35">
      <c r="A189" s="18">
        <v>10004048</v>
      </c>
      <c r="B189" s="12" t="s">
        <v>267</v>
      </c>
      <c r="C189" s="12"/>
      <c r="D189" s="10" t="s">
        <v>23</v>
      </c>
      <c r="E189" s="8">
        <v>50000</v>
      </c>
      <c r="F189" s="22">
        <f>VLOOKUP(A189,[1]Sheet1!$1:$1048576,11,FALSE)</f>
        <v>5800000</v>
      </c>
    </row>
    <row r="190" spans="1:6" s="4" customFormat="1" x14ac:dyDescent="0.35">
      <c r="A190" s="18">
        <v>10062810</v>
      </c>
      <c r="B190" s="12" t="s">
        <v>268</v>
      </c>
      <c r="C190" s="12"/>
      <c r="D190" s="10" t="s">
        <v>23</v>
      </c>
      <c r="E190" s="8">
        <v>0</v>
      </c>
      <c r="F190" s="22"/>
    </row>
    <row r="191" spans="1:6" s="4" customFormat="1" x14ac:dyDescent="0.35">
      <c r="A191" s="18">
        <v>10004063</v>
      </c>
      <c r="B191" s="12" t="s">
        <v>269</v>
      </c>
      <c r="C191" s="12"/>
      <c r="D191" s="10" t="s">
        <v>23</v>
      </c>
      <c r="E191" s="8">
        <v>50000</v>
      </c>
      <c r="F191" s="22"/>
    </row>
    <row r="192" spans="1:6" s="4" customFormat="1" x14ac:dyDescent="0.35">
      <c r="A192" s="18">
        <v>10007771</v>
      </c>
      <c r="B192" s="12" t="s">
        <v>270</v>
      </c>
      <c r="C192" s="12"/>
      <c r="D192" s="10" t="s">
        <v>23</v>
      </c>
      <c r="E192" s="8">
        <v>50000</v>
      </c>
      <c r="F192" s="22"/>
    </row>
    <row r="193" spans="1:6" s="4" customFormat="1" x14ac:dyDescent="0.35">
      <c r="A193" s="18">
        <v>10022285</v>
      </c>
      <c r="B193" s="12" t="s">
        <v>271</v>
      </c>
      <c r="C193" s="12" t="s">
        <v>272</v>
      </c>
      <c r="D193" s="10" t="s">
        <v>23</v>
      </c>
      <c r="E193" s="8">
        <v>50000</v>
      </c>
      <c r="F193" s="22"/>
    </row>
    <row r="194" spans="1:6" s="4" customFormat="1" x14ac:dyDescent="0.35">
      <c r="A194" s="18">
        <v>10004075</v>
      </c>
      <c r="B194" s="12" t="s">
        <v>273</v>
      </c>
      <c r="C194" s="12"/>
      <c r="D194" s="10" t="s">
        <v>23</v>
      </c>
      <c r="E194" s="8">
        <v>12328</v>
      </c>
      <c r="F194" s="22"/>
    </row>
    <row r="195" spans="1:6" s="4" customFormat="1" x14ac:dyDescent="0.35">
      <c r="A195" s="18">
        <v>10004078</v>
      </c>
      <c r="B195" s="12" t="s">
        <v>274</v>
      </c>
      <c r="C195" s="12" t="s">
        <v>275</v>
      </c>
      <c r="D195" s="10" t="s">
        <v>23</v>
      </c>
      <c r="E195" s="8">
        <v>50000</v>
      </c>
      <c r="F195" s="22">
        <f>VLOOKUP(A195,[1]Sheet1!$1:$1048576,11,FALSE)</f>
        <v>5800000</v>
      </c>
    </row>
    <row r="196" spans="1:6" s="4" customFormat="1" x14ac:dyDescent="0.35">
      <c r="A196" s="18">
        <v>10000948</v>
      </c>
      <c r="B196" s="12" t="s">
        <v>276</v>
      </c>
      <c r="C196" s="12" t="s">
        <v>277</v>
      </c>
      <c r="D196" s="10" t="s">
        <v>23</v>
      </c>
      <c r="E196" s="8">
        <v>11537</v>
      </c>
      <c r="F196" s="22"/>
    </row>
    <row r="197" spans="1:6" s="4" customFormat="1" x14ac:dyDescent="0.35">
      <c r="A197" s="18">
        <v>10004112</v>
      </c>
      <c r="B197" s="12" t="s">
        <v>278</v>
      </c>
      <c r="C197" s="12"/>
      <c r="D197" s="10" t="s">
        <v>37</v>
      </c>
      <c r="E197" s="8">
        <v>50000</v>
      </c>
      <c r="F197" s="22"/>
    </row>
    <row r="198" spans="1:6" s="4" customFormat="1" x14ac:dyDescent="0.35">
      <c r="A198" s="18">
        <v>10004113</v>
      </c>
      <c r="B198" s="12" t="s">
        <v>279</v>
      </c>
      <c r="C198" s="12"/>
      <c r="D198" s="10" t="s">
        <v>37</v>
      </c>
      <c r="E198" s="8">
        <v>50000</v>
      </c>
      <c r="F198" s="22">
        <f>VLOOKUP(A198,[1]Sheet1!$1:$1048576,11,FALSE)</f>
        <v>5800000</v>
      </c>
    </row>
    <row r="199" spans="1:6" s="4" customFormat="1" ht="78.75" x14ac:dyDescent="0.35">
      <c r="A199" s="18">
        <v>10023139</v>
      </c>
      <c r="B199" s="12" t="s">
        <v>280</v>
      </c>
      <c r="C199" s="12" t="s">
        <v>281</v>
      </c>
      <c r="D199" s="10" t="s">
        <v>14</v>
      </c>
      <c r="E199" s="8">
        <v>50000</v>
      </c>
      <c r="F199" s="22">
        <f>VLOOKUP(A199,[1]Sheet1!$1:$1048576,11,FALSE)</f>
        <v>1893851</v>
      </c>
    </row>
    <row r="200" spans="1:6" s="4" customFormat="1" ht="39.4" x14ac:dyDescent="0.35">
      <c r="A200" s="18">
        <v>10024962</v>
      </c>
      <c r="B200" s="12" t="s">
        <v>282</v>
      </c>
      <c r="C200" s="12" t="s">
        <v>283</v>
      </c>
      <c r="D200" s="10" t="s">
        <v>34</v>
      </c>
      <c r="E200" s="8">
        <v>50000</v>
      </c>
      <c r="F200" s="22"/>
    </row>
    <row r="201" spans="1:6" s="4" customFormat="1" x14ac:dyDescent="0.35">
      <c r="A201" s="18">
        <v>10009612</v>
      </c>
      <c r="B201" s="12" t="s">
        <v>284</v>
      </c>
      <c r="C201" s="12"/>
      <c r="D201" s="10" t="s">
        <v>14</v>
      </c>
      <c r="E201" s="8">
        <v>0</v>
      </c>
      <c r="F201" s="22"/>
    </row>
    <row r="202" spans="1:6" s="4" customFormat="1" x14ac:dyDescent="0.35">
      <c r="A202" s="18">
        <v>10004144</v>
      </c>
      <c r="B202" s="12" t="s">
        <v>285</v>
      </c>
      <c r="C202" s="12" t="s">
        <v>286</v>
      </c>
      <c r="D202" s="10" t="s">
        <v>14</v>
      </c>
      <c r="E202" s="8">
        <v>0</v>
      </c>
      <c r="F202" s="22"/>
    </row>
    <row r="203" spans="1:6" s="4" customFormat="1" x14ac:dyDescent="0.35">
      <c r="A203" s="18">
        <v>10007798</v>
      </c>
      <c r="B203" s="12" t="s">
        <v>287</v>
      </c>
      <c r="C203" s="12" t="s">
        <v>288</v>
      </c>
      <c r="D203" s="10" t="s">
        <v>14</v>
      </c>
      <c r="E203" s="8">
        <v>50000</v>
      </c>
      <c r="F203" s="22">
        <f>VLOOKUP(A203,[1]Sheet1!$1:$1048576,11,FALSE)</f>
        <v>5710000</v>
      </c>
    </row>
    <row r="204" spans="1:6" s="4" customFormat="1" x14ac:dyDescent="0.35">
      <c r="A204" s="18">
        <v>10004180</v>
      </c>
      <c r="B204" s="12" t="s">
        <v>289</v>
      </c>
      <c r="C204" s="12"/>
      <c r="D204" s="10" t="s">
        <v>14</v>
      </c>
      <c r="E204" s="8">
        <v>50000</v>
      </c>
      <c r="F204" s="22"/>
    </row>
    <row r="205" spans="1:6" s="4" customFormat="1" x14ac:dyDescent="0.35">
      <c r="A205" s="18">
        <v>10023453</v>
      </c>
      <c r="B205" s="12" t="s">
        <v>290</v>
      </c>
      <c r="C205" s="12" t="s">
        <v>291</v>
      </c>
      <c r="D205" s="10" t="s">
        <v>25</v>
      </c>
      <c r="E205" s="8">
        <v>0</v>
      </c>
      <c r="F205" s="22"/>
    </row>
    <row r="206" spans="1:6" s="4" customFormat="1" x14ac:dyDescent="0.35">
      <c r="A206" s="18">
        <v>10004320</v>
      </c>
      <c r="B206" s="12" t="s">
        <v>292</v>
      </c>
      <c r="C206" s="12"/>
      <c r="D206" s="10" t="s">
        <v>23</v>
      </c>
      <c r="E206" s="8">
        <v>14058</v>
      </c>
      <c r="F206" s="22"/>
    </row>
    <row r="207" spans="1:6" s="4" customFormat="1" x14ac:dyDescent="0.35">
      <c r="A207" s="18">
        <v>10004344</v>
      </c>
      <c r="B207" s="12" t="s">
        <v>293</v>
      </c>
      <c r="C207" s="12"/>
      <c r="D207" s="10" t="s">
        <v>62</v>
      </c>
      <c r="E207" s="8">
        <v>49319</v>
      </c>
      <c r="F207" s="22"/>
    </row>
    <row r="208" spans="1:6" s="4" customFormat="1" x14ac:dyDescent="0.35">
      <c r="A208" s="18">
        <v>10004351</v>
      </c>
      <c r="B208" s="12" t="s">
        <v>294</v>
      </c>
      <c r="C208" s="12" t="s">
        <v>295</v>
      </c>
      <c r="D208" s="10" t="s">
        <v>23</v>
      </c>
      <c r="E208" s="8">
        <v>50000</v>
      </c>
      <c r="F208" s="22"/>
    </row>
    <row r="209" spans="1:6" s="4" customFormat="1" x14ac:dyDescent="0.35">
      <c r="A209" s="18">
        <v>10004340</v>
      </c>
      <c r="B209" s="12" t="s">
        <v>296</v>
      </c>
      <c r="C209" s="12" t="s">
        <v>297</v>
      </c>
      <c r="D209" s="10" t="s">
        <v>11</v>
      </c>
      <c r="E209" s="8">
        <v>12185</v>
      </c>
      <c r="F209" s="22"/>
    </row>
    <row r="210" spans="1:6" s="4" customFormat="1" x14ac:dyDescent="0.35">
      <c r="A210" s="18">
        <v>10004375</v>
      </c>
      <c r="B210" s="12" t="s">
        <v>298</v>
      </c>
      <c r="C210" s="12"/>
      <c r="D210" s="10" t="s">
        <v>11</v>
      </c>
      <c r="E210" s="8">
        <v>11816</v>
      </c>
      <c r="F210" s="22"/>
    </row>
    <row r="211" spans="1:6" s="4" customFormat="1" ht="26.25" x14ac:dyDescent="0.35">
      <c r="A211" s="18">
        <v>10023777</v>
      </c>
      <c r="B211" s="12" t="s">
        <v>299</v>
      </c>
      <c r="C211" s="12"/>
      <c r="D211" s="10" t="s">
        <v>23</v>
      </c>
      <c r="E211" s="8">
        <v>50000</v>
      </c>
      <c r="F211" s="22"/>
    </row>
    <row r="212" spans="1:6" s="4" customFormat="1" x14ac:dyDescent="0.35">
      <c r="A212" s="18">
        <v>10023454</v>
      </c>
      <c r="B212" s="12" t="s">
        <v>300</v>
      </c>
      <c r="C212" s="12"/>
      <c r="D212" s="10" t="s">
        <v>11</v>
      </c>
      <c r="E212" s="8">
        <v>10649</v>
      </c>
      <c r="F212" s="22"/>
    </row>
    <row r="213" spans="1:6" s="4" customFormat="1" x14ac:dyDescent="0.35">
      <c r="A213" s="18">
        <v>10004432</v>
      </c>
      <c r="B213" s="12" t="s">
        <v>301</v>
      </c>
      <c r="C213" s="12" t="s">
        <v>302</v>
      </c>
      <c r="D213" s="10" t="s">
        <v>23</v>
      </c>
      <c r="E213" s="8">
        <v>0</v>
      </c>
      <c r="F213" s="22"/>
    </row>
    <row r="214" spans="1:6" s="4" customFormat="1" x14ac:dyDescent="0.35">
      <c r="A214" s="18">
        <v>10004442</v>
      </c>
      <c r="B214" s="12" t="s">
        <v>303</v>
      </c>
      <c r="C214" s="12"/>
      <c r="D214" s="10" t="s">
        <v>37</v>
      </c>
      <c r="E214" s="8">
        <v>15971</v>
      </c>
      <c r="F214" s="22"/>
    </row>
    <row r="215" spans="1:6" s="4" customFormat="1" x14ac:dyDescent="0.35">
      <c r="A215" s="18">
        <v>10004478</v>
      </c>
      <c r="B215" s="12" t="s">
        <v>304</v>
      </c>
      <c r="C215" s="12"/>
      <c r="D215" s="10" t="s">
        <v>14</v>
      </c>
      <c r="E215" s="8">
        <v>50000</v>
      </c>
      <c r="F215" s="22"/>
    </row>
    <row r="216" spans="1:6" s="4" customFormat="1" x14ac:dyDescent="0.35">
      <c r="A216" s="18">
        <v>10001444</v>
      </c>
      <c r="B216" s="12" t="s">
        <v>305</v>
      </c>
      <c r="C216" s="12"/>
      <c r="D216" s="10" t="s">
        <v>23</v>
      </c>
      <c r="E216" s="8">
        <v>0</v>
      </c>
      <c r="F216" s="22"/>
    </row>
    <row r="217" spans="1:6" s="4" customFormat="1" x14ac:dyDescent="0.35">
      <c r="A217" s="18">
        <v>10004511</v>
      </c>
      <c r="B217" s="12" t="s">
        <v>306</v>
      </c>
      <c r="C217" s="12" t="s">
        <v>307</v>
      </c>
      <c r="D217" s="10" t="s">
        <v>11</v>
      </c>
      <c r="E217" s="8">
        <v>50000</v>
      </c>
      <c r="F217" s="22"/>
    </row>
    <row r="218" spans="1:6" s="4" customFormat="1" x14ac:dyDescent="0.35">
      <c r="A218" s="18">
        <v>10004538</v>
      </c>
      <c r="B218" s="12" t="s">
        <v>308</v>
      </c>
      <c r="C218" s="12"/>
      <c r="D218" s="10" t="s">
        <v>14</v>
      </c>
      <c r="E218" s="8">
        <v>0</v>
      </c>
      <c r="F218" s="22"/>
    </row>
    <row r="219" spans="1:6" s="4" customFormat="1" ht="91.9" x14ac:dyDescent="0.35">
      <c r="A219" s="18">
        <v>10004599</v>
      </c>
      <c r="B219" s="12" t="s">
        <v>309</v>
      </c>
      <c r="C219" s="12" t="s">
        <v>310</v>
      </c>
      <c r="D219" s="10" t="s">
        <v>62</v>
      </c>
      <c r="E219" s="8">
        <v>50000</v>
      </c>
      <c r="F219" s="22">
        <f>VLOOKUP(A219,[1]Sheet1!$1:$1048576,11,FALSE)</f>
        <v>5800000</v>
      </c>
    </row>
    <row r="220" spans="1:6" s="4" customFormat="1" x14ac:dyDescent="0.35">
      <c r="A220" s="18">
        <v>10004552</v>
      </c>
      <c r="B220" s="12" t="s">
        <v>311</v>
      </c>
      <c r="C220" s="12" t="s">
        <v>312</v>
      </c>
      <c r="D220" s="10" t="s">
        <v>14</v>
      </c>
      <c r="E220" s="8">
        <v>27807</v>
      </c>
      <c r="F220" s="22">
        <f>VLOOKUP(A220,[1]Sheet1!$1:$1048576,11,FALSE)</f>
        <v>1105000</v>
      </c>
    </row>
    <row r="221" spans="1:6" s="4" customFormat="1" x14ac:dyDescent="0.35">
      <c r="A221" s="18">
        <v>10030129</v>
      </c>
      <c r="B221" s="12" t="s">
        <v>313</v>
      </c>
      <c r="C221" s="12"/>
      <c r="D221" s="10" t="s">
        <v>23</v>
      </c>
      <c r="E221" s="8">
        <v>50000</v>
      </c>
      <c r="F221" s="22"/>
    </row>
    <row r="222" spans="1:6" s="4" customFormat="1" x14ac:dyDescent="0.35">
      <c r="A222" s="18">
        <v>10006963</v>
      </c>
      <c r="B222" s="12" t="s">
        <v>314</v>
      </c>
      <c r="C222" s="12"/>
      <c r="D222" s="10" t="s">
        <v>23</v>
      </c>
      <c r="E222" s="8">
        <v>12442</v>
      </c>
      <c r="F222" s="22"/>
    </row>
    <row r="223" spans="1:6" s="4" customFormat="1" x14ac:dyDescent="0.35">
      <c r="A223" s="18">
        <v>10004576</v>
      </c>
      <c r="B223" s="12" t="s">
        <v>315</v>
      </c>
      <c r="C223" s="12" t="s">
        <v>316</v>
      </c>
      <c r="D223" s="10" t="s">
        <v>62</v>
      </c>
      <c r="E223" s="8">
        <v>50000</v>
      </c>
      <c r="F223" s="22"/>
    </row>
    <row r="224" spans="1:6" s="4" customFormat="1" x14ac:dyDescent="0.35">
      <c r="A224" s="18">
        <v>10004579</v>
      </c>
      <c r="B224" s="12" t="s">
        <v>317</v>
      </c>
      <c r="C224" s="12"/>
      <c r="D224" s="10" t="s">
        <v>20</v>
      </c>
      <c r="E224" s="8">
        <v>45861</v>
      </c>
      <c r="F224" s="22"/>
    </row>
    <row r="225" spans="1:6" s="4" customFormat="1" ht="26.25" x14ac:dyDescent="0.35">
      <c r="A225" s="18">
        <v>10067406</v>
      </c>
      <c r="B225" s="12" t="s">
        <v>318</v>
      </c>
      <c r="C225" s="12"/>
      <c r="D225" s="10" t="s">
        <v>28</v>
      </c>
      <c r="E225" s="8">
        <v>0</v>
      </c>
      <c r="F225" s="22">
        <f>VLOOKUP(A225,[1]Sheet1!$1:$1048576,11,FALSE)</f>
        <v>238000</v>
      </c>
    </row>
    <row r="226" spans="1:6" s="4" customFormat="1" x14ac:dyDescent="0.35">
      <c r="A226" s="18">
        <v>10004596</v>
      </c>
      <c r="B226" s="12" t="s">
        <v>319</v>
      </c>
      <c r="C226" s="12" t="s">
        <v>320</v>
      </c>
      <c r="D226" s="10" t="s">
        <v>11</v>
      </c>
      <c r="E226" s="8">
        <v>0</v>
      </c>
      <c r="F226" s="22"/>
    </row>
    <row r="227" spans="1:6" s="4" customFormat="1" ht="26.25" x14ac:dyDescent="0.35">
      <c r="A227" s="18">
        <v>10004603</v>
      </c>
      <c r="B227" s="12" t="s">
        <v>321</v>
      </c>
      <c r="C227" s="12" t="s">
        <v>322</v>
      </c>
      <c r="D227" s="10" t="s">
        <v>28</v>
      </c>
      <c r="E227" s="8">
        <v>19607</v>
      </c>
      <c r="F227" s="22"/>
    </row>
    <row r="228" spans="1:6" s="4" customFormat="1" x14ac:dyDescent="0.35">
      <c r="A228" s="18">
        <v>10007799</v>
      </c>
      <c r="B228" s="12" t="s">
        <v>323</v>
      </c>
      <c r="C228" s="12" t="s">
        <v>324</v>
      </c>
      <c r="D228" s="10" t="s">
        <v>62</v>
      </c>
      <c r="E228" s="8">
        <v>50000</v>
      </c>
      <c r="F228" s="22">
        <f>VLOOKUP(A228,[1]Sheet1!$1:$1048576,11,FALSE)</f>
        <v>5520933</v>
      </c>
    </row>
    <row r="229" spans="1:6" s="4" customFormat="1" x14ac:dyDescent="0.35">
      <c r="A229" s="18">
        <v>10007832</v>
      </c>
      <c r="B229" s="12" t="s">
        <v>325</v>
      </c>
      <c r="C229" s="12"/>
      <c r="D229" s="10" t="s">
        <v>28</v>
      </c>
      <c r="E229" s="8">
        <v>50000</v>
      </c>
      <c r="F229" s="22"/>
    </row>
    <row r="230" spans="1:6" s="4" customFormat="1" x14ac:dyDescent="0.35">
      <c r="A230" s="18">
        <v>10004686</v>
      </c>
      <c r="B230" s="12" t="s">
        <v>326</v>
      </c>
      <c r="C230" s="12"/>
      <c r="D230" s="10" t="s">
        <v>11</v>
      </c>
      <c r="E230" s="8">
        <v>50000</v>
      </c>
      <c r="F230" s="22"/>
    </row>
    <row r="231" spans="1:6" s="4" customFormat="1" ht="26.25" x14ac:dyDescent="0.35">
      <c r="A231" s="18">
        <v>10004690</v>
      </c>
      <c r="B231" s="12" t="s">
        <v>327</v>
      </c>
      <c r="C231" s="12" t="s">
        <v>328</v>
      </c>
      <c r="D231" s="10" t="s">
        <v>25</v>
      </c>
      <c r="E231" s="8">
        <v>28900</v>
      </c>
      <c r="F231" s="22"/>
    </row>
    <row r="232" spans="1:6" s="4" customFormat="1" x14ac:dyDescent="0.35">
      <c r="A232" s="18">
        <v>10004721</v>
      </c>
      <c r="B232" s="12" t="s">
        <v>329</v>
      </c>
      <c r="C232" s="12"/>
      <c r="D232" s="10" t="s">
        <v>11</v>
      </c>
      <c r="E232" s="8">
        <v>0</v>
      </c>
      <c r="F232" s="22"/>
    </row>
    <row r="233" spans="1:6" s="4" customFormat="1" x14ac:dyDescent="0.35">
      <c r="A233" s="18">
        <v>10004718</v>
      </c>
      <c r="B233" s="12" t="s">
        <v>330</v>
      </c>
      <c r="C233" s="12"/>
      <c r="D233" s="10" t="s">
        <v>28</v>
      </c>
      <c r="E233" s="8">
        <v>16882</v>
      </c>
      <c r="F233" s="22"/>
    </row>
    <row r="234" spans="1:6" s="4" customFormat="1" ht="26.25" x14ac:dyDescent="0.35">
      <c r="A234" s="18">
        <v>10007138</v>
      </c>
      <c r="B234" s="12" t="s">
        <v>331</v>
      </c>
      <c r="C234" s="12" t="s">
        <v>332</v>
      </c>
      <c r="D234" s="10" t="s">
        <v>37</v>
      </c>
      <c r="E234" s="8">
        <v>50000</v>
      </c>
      <c r="F234" s="22"/>
    </row>
    <row r="235" spans="1:6" s="4" customFormat="1" x14ac:dyDescent="0.35">
      <c r="A235" s="18">
        <v>10007011</v>
      </c>
      <c r="B235" s="12" t="s">
        <v>333</v>
      </c>
      <c r="C235" s="12"/>
      <c r="D235" s="10" t="s">
        <v>37</v>
      </c>
      <c r="E235" s="8">
        <v>0</v>
      </c>
      <c r="F235" s="22"/>
    </row>
    <row r="236" spans="1:6" s="4" customFormat="1" ht="26.25" x14ac:dyDescent="0.35">
      <c r="A236" s="18">
        <v>10048199</v>
      </c>
      <c r="B236" s="12" t="s">
        <v>334</v>
      </c>
      <c r="C236" s="12" t="s">
        <v>335</v>
      </c>
      <c r="D236" s="10" t="s">
        <v>23</v>
      </c>
      <c r="E236" s="8">
        <v>23678</v>
      </c>
      <c r="F236" s="22"/>
    </row>
    <row r="237" spans="1:6" s="4" customFormat="1" x14ac:dyDescent="0.35">
      <c r="A237" s="18">
        <v>10001503</v>
      </c>
      <c r="B237" s="12" t="s">
        <v>336</v>
      </c>
      <c r="C237" s="12"/>
      <c r="D237" s="10" t="s">
        <v>62</v>
      </c>
      <c r="E237" s="8">
        <v>47230</v>
      </c>
      <c r="F237" s="22"/>
    </row>
    <row r="238" spans="1:6" s="4" customFormat="1" x14ac:dyDescent="0.35">
      <c r="A238" s="18">
        <v>10008816</v>
      </c>
      <c r="B238" s="12" t="s">
        <v>337</v>
      </c>
      <c r="C238" s="12" t="s">
        <v>337</v>
      </c>
      <c r="D238" s="10" t="s">
        <v>34</v>
      </c>
      <c r="E238" s="8">
        <v>21201</v>
      </c>
      <c r="F238" s="22"/>
    </row>
    <row r="239" spans="1:6" s="4" customFormat="1" x14ac:dyDescent="0.35">
      <c r="A239" s="18">
        <v>10001282</v>
      </c>
      <c r="B239" s="12" t="s">
        <v>338</v>
      </c>
      <c r="C239" s="12" t="s">
        <v>339</v>
      </c>
      <c r="D239" s="10" t="s">
        <v>62</v>
      </c>
      <c r="E239" s="8">
        <v>50000</v>
      </c>
      <c r="F239" s="22">
        <f>VLOOKUP(A239,[1]Sheet1!$1:$1048576,11,FALSE)</f>
        <v>5800000</v>
      </c>
    </row>
    <row r="240" spans="1:6" s="4" customFormat="1" x14ac:dyDescent="0.35">
      <c r="A240" s="18">
        <v>10004775</v>
      </c>
      <c r="B240" s="12" t="s">
        <v>340</v>
      </c>
      <c r="C240" s="12"/>
      <c r="D240" s="10" t="s">
        <v>25</v>
      </c>
      <c r="E240" s="8">
        <v>50000</v>
      </c>
      <c r="F240" s="22">
        <f>VLOOKUP(A240,[1]Sheet1!$1:$1048576,11,FALSE)</f>
        <v>1587117</v>
      </c>
    </row>
    <row r="241" spans="1:6" s="4" customFormat="1" x14ac:dyDescent="0.35">
      <c r="A241" s="18">
        <v>10004577</v>
      </c>
      <c r="B241" s="12" t="s">
        <v>341</v>
      </c>
      <c r="C241" s="12"/>
      <c r="D241" s="10" t="s">
        <v>37</v>
      </c>
      <c r="E241" s="8">
        <v>34448</v>
      </c>
      <c r="F241" s="22">
        <f>VLOOKUP(A241,[1]Sheet1!$1:$1048576,11,FALSE)</f>
        <v>785423</v>
      </c>
    </row>
    <row r="242" spans="1:6" s="4" customFormat="1" x14ac:dyDescent="0.35">
      <c r="A242" s="18">
        <v>10004797</v>
      </c>
      <c r="B242" s="12" t="s">
        <v>342</v>
      </c>
      <c r="C242" s="12"/>
      <c r="D242" s="10" t="s">
        <v>37</v>
      </c>
      <c r="E242" s="8">
        <v>50000</v>
      </c>
      <c r="F242" s="22">
        <f>VLOOKUP(A242,[1]Sheet1!$1:$1048576,11,FALSE)</f>
        <v>5800000</v>
      </c>
    </row>
    <row r="243" spans="1:6" s="4" customFormat="1" x14ac:dyDescent="0.35">
      <c r="A243" s="18">
        <v>10007154</v>
      </c>
      <c r="B243" s="12" t="s">
        <v>343</v>
      </c>
      <c r="C243" s="12"/>
      <c r="D243" s="10" t="s">
        <v>37</v>
      </c>
      <c r="E243" s="8">
        <v>50000</v>
      </c>
      <c r="F243" s="22"/>
    </row>
    <row r="244" spans="1:6" s="4" customFormat="1" x14ac:dyDescent="0.35">
      <c r="A244" s="18">
        <v>10004835</v>
      </c>
      <c r="B244" s="12" t="s">
        <v>344</v>
      </c>
      <c r="C244" s="12"/>
      <c r="D244" s="10" t="s">
        <v>25</v>
      </c>
      <c r="E244" s="8">
        <v>0</v>
      </c>
      <c r="F244" s="22"/>
    </row>
    <row r="245" spans="1:6" s="4" customFormat="1" x14ac:dyDescent="0.35">
      <c r="A245" s="18">
        <v>10006770</v>
      </c>
      <c r="B245" s="12" t="s">
        <v>345</v>
      </c>
      <c r="C245" s="12"/>
      <c r="D245" s="10" t="s">
        <v>14</v>
      </c>
      <c r="E245" s="8">
        <v>34776</v>
      </c>
      <c r="F245" s="22">
        <f>VLOOKUP(A245,[1]Sheet1!$1:$1048576,11,FALSE)</f>
        <v>461200</v>
      </c>
    </row>
    <row r="246" spans="1:6" s="4" customFormat="1" x14ac:dyDescent="0.35">
      <c r="A246" s="18">
        <v>10007773</v>
      </c>
      <c r="B246" s="12" t="s">
        <v>346</v>
      </c>
      <c r="C246" s="12"/>
      <c r="D246" s="10" t="s">
        <v>347</v>
      </c>
      <c r="E246" s="8">
        <v>50000</v>
      </c>
      <c r="F246" s="22">
        <f>VLOOKUP(A246,[1]Sheet1!$1:$1048576,11,FALSE)</f>
        <v>5800000</v>
      </c>
    </row>
    <row r="247" spans="1:6" s="4" customFormat="1" ht="26.25" x14ac:dyDescent="0.35">
      <c r="A247" s="18">
        <v>10007780</v>
      </c>
      <c r="B247" s="12" t="s">
        <v>348</v>
      </c>
      <c r="C247" s="12" t="s">
        <v>349</v>
      </c>
      <c r="D247" s="10" t="s">
        <v>23</v>
      </c>
      <c r="E247" s="8">
        <v>50000</v>
      </c>
      <c r="F247" s="22"/>
    </row>
    <row r="248" spans="1:6" s="4" customFormat="1" x14ac:dyDescent="0.35">
      <c r="A248" s="18">
        <v>10000936</v>
      </c>
      <c r="B248" s="12" t="s">
        <v>350</v>
      </c>
      <c r="C248" s="12"/>
      <c r="D248" s="10" t="s">
        <v>23</v>
      </c>
      <c r="E248" s="8">
        <v>49499</v>
      </c>
      <c r="F248" s="22"/>
    </row>
    <row r="249" spans="1:6" s="4" customFormat="1" ht="26.25" x14ac:dyDescent="0.35">
      <c r="A249" s="18">
        <v>10007774</v>
      </c>
      <c r="B249" s="12" t="s">
        <v>351</v>
      </c>
      <c r="C249" s="12" t="s">
        <v>352</v>
      </c>
      <c r="D249" s="10" t="s">
        <v>11</v>
      </c>
      <c r="E249" s="8">
        <v>50000</v>
      </c>
      <c r="F249" s="22">
        <f>VLOOKUP(A249,[1]Sheet1!$1:$1048576,11,FALSE)</f>
        <v>5800000</v>
      </c>
    </row>
    <row r="250" spans="1:6" s="4" customFormat="1" x14ac:dyDescent="0.35">
      <c r="A250" s="18">
        <v>10004930</v>
      </c>
      <c r="B250" s="12" t="s">
        <v>353</v>
      </c>
      <c r="C250" s="12"/>
      <c r="D250" s="10" t="s">
        <v>11</v>
      </c>
      <c r="E250" s="8">
        <v>50000</v>
      </c>
      <c r="F250" s="22"/>
    </row>
    <row r="251" spans="1:6" s="4" customFormat="1" ht="39.4" x14ac:dyDescent="0.35">
      <c r="A251" s="18">
        <v>10042570</v>
      </c>
      <c r="B251" s="12" t="s">
        <v>354</v>
      </c>
      <c r="C251" s="12" t="s">
        <v>355</v>
      </c>
      <c r="D251" s="10" t="s">
        <v>23</v>
      </c>
      <c r="E251" s="8">
        <v>50000</v>
      </c>
      <c r="F251" s="22"/>
    </row>
    <row r="252" spans="1:6" s="4" customFormat="1" x14ac:dyDescent="0.35">
      <c r="A252" s="18">
        <v>10005072</v>
      </c>
      <c r="B252" s="12" t="s">
        <v>356</v>
      </c>
      <c r="C252" s="12"/>
      <c r="D252" s="10" t="s">
        <v>11</v>
      </c>
      <c r="E252" s="8">
        <v>14368</v>
      </c>
      <c r="F252" s="22"/>
    </row>
    <row r="253" spans="1:6" s="4" customFormat="1" x14ac:dyDescent="0.35">
      <c r="A253" s="18">
        <v>10004676</v>
      </c>
      <c r="B253" s="12" t="s">
        <v>357</v>
      </c>
      <c r="C253" s="12"/>
      <c r="D253" s="10" t="s">
        <v>20</v>
      </c>
      <c r="E253" s="8">
        <v>20278</v>
      </c>
      <c r="F253" s="22"/>
    </row>
    <row r="254" spans="1:6" s="4" customFormat="1" x14ac:dyDescent="0.35">
      <c r="A254" s="18">
        <v>10005124</v>
      </c>
      <c r="B254" s="12" t="s">
        <v>358</v>
      </c>
      <c r="C254" s="12"/>
      <c r="D254" s="10" t="s">
        <v>11</v>
      </c>
      <c r="E254" s="8">
        <v>26192</v>
      </c>
      <c r="F254" s="22"/>
    </row>
    <row r="255" spans="1:6" s="4" customFormat="1" x14ac:dyDescent="0.35">
      <c r="A255" s="18">
        <v>10007801</v>
      </c>
      <c r="B255" s="12" t="s">
        <v>359</v>
      </c>
      <c r="C255" s="12"/>
      <c r="D255" s="10" t="s">
        <v>20</v>
      </c>
      <c r="E255" s="8">
        <v>50000</v>
      </c>
      <c r="F255" s="22">
        <f>VLOOKUP(A255,[1]Sheet1!$1:$1048576,11,FALSE)</f>
        <v>5800000</v>
      </c>
    </row>
    <row r="256" spans="1:6" s="4" customFormat="1" ht="26.25" x14ac:dyDescent="0.35">
      <c r="A256" s="18">
        <v>10019178</v>
      </c>
      <c r="B256" s="12" t="s">
        <v>360</v>
      </c>
      <c r="C256" s="12" t="s">
        <v>361</v>
      </c>
      <c r="D256" s="10" t="s">
        <v>23</v>
      </c>
      <c r="E256" s="8">
        <v>50000</v>
      </c>
      <c r="F256" s="22"/>
    </row>
    <row r="257" spans="1:6" s="4" customFormat="1" ht="26.25" x14ac:dyDescent="0.35">
      <c r="A257" s="18">
        <v>10007155</v>
      </c>
      <c r="B257" s="12" t="s">
        <v>362</v>
      </c>
      <c r="C257" s="12" t="s">
        <v>363</v>
      </c>
      <c r="D257" s="10" t="s">
        <v>11</v>
      </c>
      <c r="E257" s="8">
        <v>50000</v>
      </c>
      <c r="F257" s="22">
        <f>VLOOKUP(A257,[1]Sheet1!$1:$1048576,11,FALSE)</f>
        <v>5800000</v>
      </c>
    </row>
    <row r="258" spans="1:6" s="4" customFormat="1" ht="26.25" x14ac:dyDescent="0.35">
      <c r="A258" s="18">
        <v>10005200</v>
      </c>
      <c r="B258" s="12" t="s">
        <v>364</v>
      </c>
      <c r="C258" s="12" t="s">
        <v>365</v>
      </c>
      <c r="D258" s="10" t="s">
        <v>14</v>
      </c>
      <c r="E258" s="8">
        <v>16589</v>
      </c>
      <c r="F258" s="22"/>
    </row>
    <row r="259" spans="1:6" s="4" customFormat="1" x14ac:dyDescent="0.35">
      <c r="A259" s="18">
        <v>10007775</v>
      </c>
      <c r="B259" s="12" t="s">
        <v>366</v>
      </c>
      <c r="C259" s="12"/>
      <c r="D259" s="10" t="s">
        <v>23</v>
      </c>
      <c r="E259" s="8">
        <v>50000</v>
      </c>
      <c r="F259" s="22">
        <f>VLOOKUP(A259,[1]Sheet1!$1:$1048576,11,FALSE)</f>
        <v>5800000</v>
      </c>
    </row>
    <row r="260" spans="1:6" s="4" customFormat="1" ht="26.25" x14ac:dyDescent="0.35">
      <c r="A260" s="18">
        <v>10032282</v>
      </c>
      <c r="B260" s="12" t="s">
        <v>367</v>
      </c>
      <c r="C260" s="12"/>
      <c r="D260" s="10" t="s">
        <v>28</v>
      </c>
      <c r="E260" s="8">
        <v>0</v>
      </c>
      <c r="F260" s="22"/>
    </row>
    <row r="261" spans="1:6" s="4" customFormat="1" x14ac:dyDescent="0.35">
      <c r="A261" s="18">
        <v>10005378</v>
      </c>
      <c r="B261" s="12" t="s">
        <v>368</v>
      </c>
      <c r="C261" s="12" t="s">
        <v>369</v>
      </c>
      <c r="D261" s="10" t="s">
        <v>23</v>
      </c>
      <c r="E261" s="8">
        <v>10188</v>
      </c>
      <c r="F261" s="22"/>
    </row>
    <row r="262" spans="1:6" s="4" customFormat="1" x14ac:dyDescent="0.35">
      <c r="A262" s="18">
        <v>10005389</v>
      </c>
      <c r="B262" s="12" t="s">
        <v>370</v>
      </c>
      <c r="C262" s="12"/>
      <c r="D262" s="10" t="s">
        <v>23</v>
      </c>
      <c r="E262" s="8">
        <v>50000</v>
      </c>
      <c r="F262" s="22">
        <f>VLOOKUP(A262,[1]Sheet1!$1:$1048576,11,FALSE)</f>
        <v>825000</v>
      </c>
    </row>
    <row r="263" spans="1:6" s="4" customFormat="1" x14ac:dyDescent="0.35">
      <c r="A263" s="18">
        <v>10007802</v>
      </c>
      <c r="B263" s="12" t="s">
        <v>371</v>
      </c>
      <c r="C263" s="12" t="s">
        <v>372</v>
      </c>
      <c r="D263" s="10" t="s">
        <v>11</v>
      </c>
      <c r="E263" s="8">
        <v>50000</v>
      </c>
      <c r="F263" s="22">
        <f>VLOOKUP(A263,[1]Sheet1!$1:$1048576,11,FALSE)</f>
        <v>2630000.0099999998</v>
      </c>
    </row>
    <row r="264" spans="1:6" s="4" customFormat="1" x14ac:dyDescent="0.35">
      <c r="A264" s="18">
        <v>10005404</v>
      </c>
      <c r="B264" s="12" t="s">
        <v>373</v>
      </c>
      <c r="C264" s="12" t="s">
        <v>374</v>
      </c>
      <c r="D264" s="10" t="s">
        <v>14</v>
      </c>
      <c r="E264" s="8">
        <v>50000</v>
      </c>
      <c r="F264" s="22"/>
    </row>
    <row r="265" spans="1:6" s="4" customFormat="1" x14ac:dyDescent="0.35">
      <c r="A265" s="18">
        <v>10005469</v>
      </c>
      <c r="B265" s="12" t="s">
        <v>375</v>
      </c>
      <c r="C265" s="12"/>
      <c r="D265" s="10" t="s">
        <v>23</v>
      </c>
      <c r="E265" s="8">
        <v>0</v>
      </c>
      <c r="F265" s="22"/>
    </row>
    <row r="266" spans="1:6" s="4" customFormat="1" ht="26.25" x14ac:dyDescent="0.35">
      <c r="A266" s="18">
        <v>10002863</v>
      </c>
      <c r="B266" s="12" t="s">
        <v>376</v>
      </c>
      <c r="C266" s="12" t="s">
        <v>377</v>
      </c>
      <c r="D266" s="10" t="s">
        <v>14</v>
      </c>
      <c r="E266" s="8">
        <v>21876</v>
      </c>
      <c r="F266" s="22"/>
    </row>
    <row r="267" spans="1:6" s="4" customFormat="1" x14ac:dyDescent="0.35">
      <c r="A267" s="18">
        <v>10005534</v>
      </c>
      <c r="B267" s="12" t="s">
        <v>378</v>
      </c>
      <c r="C267" s="12"/>
      <c r="D267" s="10" t="s">
        <v>34</v>
      </c>
      <c r="E267" s="8">
        <v>33751</v>
      </c>
      <c r="F267" s="22"/>
    </row>
    <row r="268" spans="1:6" s="4" customFormat="1" x14ac:dyDescent="0.35">
      <c r="A268" s="18">
        <v>10007776</v>
      </c>
      <c r="B268" s="12" t="s">
        <v>379</v>
      </c>
      <c r="C268" s="12" t="s">
        <v>380</v>
      </c>
      <c r="D268" s="10" t="s">
        <v>23</v>
      </c>
      <c r="E268" s="8">
        <v>50000</v>
      </c>
      <c r="F268" s="22">
        <f>VLOOKUP(A268,[1]Sheet1!$1:$1048576,11,FALSE)</f>
        <v>5800000</v>
      </c>
    </row>
    <row r="269" spans="1:6" s="4" customFormat="1" x14ac:dyDescent="0.35">
      <c r="A269" s="1">
        <v>10005523</v>
      </c>
      <c r="B269" s="12" t="s">
        <v>381</v>
      </c>
      <c r="C269" s="12"/>
      <c r="D269" s="10" t="s">
        <v>23</v>
      </c>
      <c r="E269" s="8">
        <v>50000</v>
      </c>
      <c r="F269" s="22"/>
    </row>
    <row r="270" spans="1:6" x14ac:dyDescent="0.35">
      <c r="A270" s="19">
        <v>10009292</v>
      </c>
      <c r="B270" s="12" t="s">
        <v>382</v>
      </c>
      <c r="C270" s="12"/>
      <c r="D270" s="10" t="s">
        <v>23</v>
      </c>
      <c r="E270" s="8">
        <v>31619</v>
      </c>
      <c r="F270" s="22"/>
    </row>
    <row r="271" spans="1:6" x14ac:dyDescent="0.35">
      <c r="A271" s="19">
        <v>10007835</v>
      </c>
      <c r="B271" s="12" t="s">
        <v>383</v>
      </c>
      <c r="C271" s="12"/>
      <c r="D271" s="10" t="s">
        <v>23</v>
      </c>
      <c r="E271" s="8">
        <v>50000</v>
      </c>
      <c r="F271" s="22"/>
    </row>
    <row r="272" spans="1:6" x14ac:dyDescent="0.35">
      <c r="A272" s="19">
        <v>10005545</v>
      </c>
      <c r="B272" s="12" t="s">
        <v>384</v>
      </c>
      <c r="C272" s="12"/>
      <c r="D272" s="10" t="s">
        <v>20</v>
      </c>
      <c r="E272" s="8">
        <v>50000</v>
      </c>
      <c r="F272" s="22">
        <f>VLOOKUP(A272,[1]Sheet1!$1:$1048576,11,FALSE)</f>
        <v>5800000</v>
      </c>
    </row>
    <row r="273" spans="1:6" x14ac:dyDescent="0.35">
      <c r="A273" s="19">
        <v>10007816</v>
      </c>
      <c r="B273" s="12" t="s">
        <v>385</v>
      </c>
      <c r="C273" s="12"/>
      <c r="D273" s="10" t="s">
        <v>23</v>
      </c>
      <c r="E273" s="8">
        <v>50000</v>
      </c>
      <c r="F273" s="22"/>
    </row>
    <row r="274" spans="1:6" s="4" customFormat="1" x14ac:dyDescent="0.35">
      <c r="A274" s="18">
        <v>10007777</v>
      </c>
      <c r="B274" s="12" t="s">
        <v>386</v>
      </c>
      <c r="C274" s="12" t="s">
        <v>387</v>
      </c>
      <c r="D274" s="10" t="s">
        <v>23</v>
      </c>
      <c r="E274" s="8">
        <v>50000</v>
      </c>
      <c r="F274" s="22"/>
    </row>
    <row r="275" spans="1:6" s="4" customFormat="1" x14ac:dyDescent="0.35">
      <c r="A275" s="1">
        <v>10007778</v>
      </c>
      <c r="B275" s="12" t="s">
        <v>388</v>
      </c>
      <c r="C275" s="12"/>
      <c r="D275" s="10" t="s">
        <v>23</v>
      </c>
      <c r="E275" s="8">
        <v>50000</v>
      </c>
      <c r="F275" s="22"/>
    </row>
    <row r="276" spans="1:6" x14ac:dyDescent="0.35">
      <c r="A276" s="19">
        <v>10005553</v>
      </c>
      <c r="B276" s="12" t="s">
        <v>389</v>
      </c>
      <c r="C276" s="12" t="s">
        <v>390</v>
      </c>
      <c r="D276" s="10" t="s">
        <v>11</v>
      </c>
      <c r="E276" s="8">
        <v>50000</v>
      </c>
      <c r="F276" s="22"/>
    </row>
    <row r="277" spans="1:6" x14ac:dyDescent="0.35">
      <c r="A277" s="19">
        <v>10007837</v>
      </c>
      <c r="B277" s="12" t="s">
        <v>391</v>
      </c>
      <c r="C277" s="12"/>
      <c r="D277" s="10" t="s">
        <v>14</v>
      </c>
      <c r="E277" s="8">
        <v>50000</v>
      </c>
      <c r="F277" s="22"/>
    </row>
    <row r="278" spans="1:6" x14ac:dyDescent="0.35">
      <c r="A278" s="19">
        <v>10007779</v>
      </c>
      <c r="B278" s="12" t="s">
        <v>392</v>
      </c>
      <c r="C278" s="12"/>
      <c r="D278" s="10" t="s">
        <v>23</v>
      </c>
      <c r="E278" s="8">
        <v>50000</v>
      </c>
      <c r="F278" s="22"/>
    </row>
    <row r="279" spans="1:6" x14ac:dyDescent="0.35">
      <c r="A279" s="19">
        <v>10008455</v>
      </c>
      <c r="B279" s="12" t="s">
        <v>393</v>
      </c>
      <c r="C279" s="12" t="s">
        <v>394</v>
      </c>
      <c r="D279" s="10" t="s">
        <v>23</v>
      </c>
      <c r="E279" s="8">
        <v>50000</v>
      </c>
      <c r="F279" s="22">
        <f>VLOOKUP(A279,[1]Sheet1!$1:$1048576,11,FALSE)</f>
        <v>1900000</v>
      </c>
    </row>
    <row r="280" spans="1:6" x14ac:dyDescent="0.35">
      <c r="A280" s="19">
        <v>10007839</v>
      </c>
      <c r="B280" s="12" t="s">
        <v>395</v>
      </c>
      <c r="C280" s="12" t="s">
        <v>396</v>
      </c>
      <c r="D280" s="10" t="s">
        <v>11</v>
      </c>
      <c r="E280" s="8">
        <v>50000</v>
      </c>
      <c r="F280" s="22"/>
    </row>
    <row r="281" spans="1:6" x14ac:dyDescent="0.35">
      <c r="A281" s="19">
        <v>10007156</v>
      </c>
      <c r="B281" s="12" t="s">
        <v>397</v>
      </c>
      <c r="C281" s="12" t="s">
        <v>398</v>
      </c>
      <c r="D281" s="10" t="s">
        <v>14</v>
      </c>
      <c r="E281" s="8">
        <v>50000</v>
      </c>
      <c r="F281" s="22">
        <f>VLOOKUP(A281,[1]Sheet1!$1:$1048576,11,FALSE)</f>
        <v>5800000</v>
      </c>
    </row>
    <row r="282" spans="1:6" x14ac:dyDescent="0.35">
      <c r="A282" s="19">
        <v>10005032</v>
      </c>
      <c r="B282" s="12" t="s">
        <v>399</v>
      </c>
      <c r="C282" s="12"/>
      <c r="D282" s="10" t="s">
        <v>14</v>
      </c>
      <c r="E282" s="8">
        <v>0</v>
      </c>
      <c r="F282" s="22">
        <f>VLOOKUP(A282,[1]Sheet1!$1:$1048576,11,FALSE)</f>
        <v>233000</v>
      </c>
    </row>
    <row r="283" spans="1:6" x14ac:dyDescent="0.35">
      <c r="A283" s="19">
        <v>10007157</v>
      </c>
      <c r="B283" s="12" t="s">
        <v>400</v>
      </c>
      <c r="C283" s="12" t="s">
        <v>401</v>
      </c>
      <c r="D283" s="10" t="s">
        <v>34</v>
      </c>
      <c r="E283" s="8">
        <v>50000</v>
      </c>
      <c r="F283" s="22"/>
    </row>
    <row r="284" spans="1:6" x14ac:dyDescent="0.35">
      <c r="A284" s="19">
        <v>10005788</v>
      </c>
      <c r="B284" s="12" t="s">
        <v>402</v>
      </c>
      <c r="C284" s="12"/>
      <c r="D284" s="10" t="s">
        <v>34</v>
      </c>
      <c r="E284" s="8">
        <v>38950</v>
      </c>
      <c r="F284" s="22"/>
    </row>
    <row r="285" spans="1:6" x14ac:dyDescent="0.35">
      <c r="A285" s="19">
        <v>10005790</v>
      </c>
      <c r="B285" s="12" t="s">
        <v>403</v>
      </c>
      <c r="C285" s="12"/>
      <c r="D285" s="10" t="s">
        <v>34</v>
      </c>
      <c r="E285" s="8">
        <v>50000</v>
      </c>
      <c r="F285" s="22"/>
    </row>
    <row r="286" spans="1:6" x14ac:dyDescent="0.35">
      <c r="A286" s="19">
        <v>10005822</v>
      </c>
      <c r="B286" s="12" t="s">
        <v>404</v>
      </c>
      <c r="C286" s="12"/>
      <c r="D286" s="10" t="s">
        <v>28</v>
      </c>
      <c r="E286" s="8">
        <v>0</v>
      </c>
      <c r="F286" s="22"/>
    </row>
    <row r="287" spans="1:6" ht="26.25" x14ac:dyDescent="0.35">
      <c r="A287" s="19">
        <v>10000952</v>
      </c>
      <c r="B287" s="12" t="s">
        <v>405</v>
      </c>
      <c r="C287" s="12" t="s">
        <v>406</v>
      </c>
      <c r="D287" s="10" t="s">
        <v>37</v>
      </c>
      <c r="E287" s="8">
        <v>17322</v>
      </c>
      <c r="F287" s="22"/>
    </row>
    <row r="288" spans="1:6" x14ac:dyDescent="0.35">
      <c r="A288" s="19">
        <v>10006022</v>
      </c>
      <c r="B288" s="12" t="s">
        <v>407</v>
      </c>
      <c r="C288" s="12"/>
      <c r="D288" s="10" t="s">
        <v>11</v>
      </c>
      <c r="E288" s="8">
        <v>50000</v>
      </c>
      <c r="F288" s="22">
        <f>VLOOKUP(A288,[1]Sheet1!$1:$1048576,11,FALSE)</f>
        <v>4339500</v>
      </c>
    </row>
    <row r="289" spans="1:6" x14ac:dyDescent="0.35">
      <c r="A289" s="19">
        <v>10005946</v>
      </c>
      <c r="B289" s="12" t="s">
        <v>408</v>
      </c>
      <c r="C289" s="12"/>
      <c r="D289" s="10" t="s">
        <v>28</v>
      </c>
      <c r="E289" s="8">
        <v>36586</v>
      </c>
      <c r="F289" s="22">
        <f>VLOOKUP(A289,[1]Sheet1!$1:$1048576,11,FALSE)</f>
        <v>201600</v>
      </c>
    </row>
    <row r="290" spans="1:6" x14ac:dyDescent="0.35">
      <c r="A290" s="19">
        <v>10005967</v>
      </c>
      <c r="B290" s="12" t="s">
        <v>409</v>
      </c>
      <c r="C290" s="12"/>
      <c r="D290" s="10" t="s">
        <v>28</v>
      </c>
      <c r="E290" s="8">
        <v>22420</v>
      </c>
      <c r="F290" s="22">
        <f>VLOOKUP(A290,[1]Sheet1!$1:$1048576,11,FALSE)</f>
        <v>2039000</v>
      </c>
    </row>
    <row r="291" spans="1:6" x14ac:dyDescent="0.35">
      <c r="A291" s="19">
        <v>10005977</v>
      </c>
      <c r="B291" s="12" t="s">
        <v>410</v>
      </c>
      <c r="C291" s="12" t="s">
        <v>411</v>
      </c>
      <c r="D291" s="10" t="s">
        <v>20</v>
      </c>
      <c r="E291" s="8">
        <v>46493</v>
      </c>
      <c r="F291" s="22">
        <f>VLOOKUP(A291,[1]Sheet1!$1:$1048576,11,FALSE)</f>
        <v>954510</v>
      </c>
    </row>
    <row r="292" spans="1:6" x14ac:dyDescent="0.35">
      <c r="A292" s="19">
        <v>10005981</v>
      </c>
      <c r="B292" s="12" t="s">
        <v>412</v>
      </c>
      <c r="C292" s="12"/>
      <c r="D292" s="10" t="s">
        <v>25</v>
      </c>
      <c r="E292" s="8">
        <v>48869</v>
      </c>
      <c r="F292" s="22"/>
    </row>
    <row r="293" spans="1:6" x14ac:dyDescent="0.35">
      <c r="A293" s="19">
        <v>10036143</v>
      </c>
      <c r="B293" s="12" t="s">
        <v>413</v>
      </c>
      <c r="C293" s="12"/>
      <c r="D293" s="10" t="s">
        <v>20</v>
      </c>
      <c r="E293" s="8">
        <v>27920</v>
      </c>
      <c r="F293" s="22"/>
    </row>
    <row r="294" spans="1:6" ht="52.5" x14ac:dyDescent="0.35">
      <c r="A294" s="19">
        <v>10003674</v>
      </c>
      <c r="B294" s="12" t="s">
        <v>414</v>
      </c>
      <c r="C294" s="12" t="s">
        <v>415</v>
      </c>
      <c r="D294" s="10" t="s">
        <v>23</v>
      </c>
      <c r="E294" s="8">
        <v>29139</v>
      </c>
      <c r="F294" s="22"/>
    </row>
    <row r="295" spans="1:6" x14ac:dyDescent="0.35">
      <c r="A295" s="19">
        <v>10007158</v>
      </c>
      <c r="B295" s="12" t="s">
        <v>416</v>
      </c>
      <c r="C295" s="12"/>
      <c r="D295" s="10" t="s">
        <v>11</v>
      </c>
      <c r="E295" s="8">
        <v>50000</v>
      </c>
      <c r="F295" s="22"/>
    </row>
    <row r="296" spans="1:6" x14ac:dyDescent="0.35">
      <c r="A296" s="19">
        <v>10006020</v>
      </c>
      <c r="B296" s="12" t="s">
        <v>417</v>
      </c>
      <c r="C296" s="12"/>
      <c r="D296" s="10" t="s">
        <v>11</v>
      </c>
      <c r="E296" s="8">
        <v>14002</v>
      </c>
      <c r="F296" s="22"/>
    </row>
    <row r="297" spans="1:6" x14ac:dyDescent="0.35">
      <c r="A297" s="19">
        <v>10006038</v>
      </c>
      <c r="B297" s="12" t="s">
        <v>418</v>
      </c>
      <c r="C297" s="12"/>
      <c r="D297" s="10" t="s">
        <v>14</v>
      </c>
      <c r="E297" s="8">
        <v>11663</v>
      </c>
      <c r="F297" s="22"/>
    </row>
    <row r="298" spans="1:6" x14ac:dyDescent="0.35">
      <c r="A298" s="19">
        <v>10006050</v>
      </c>
      <c r="B298" s="12" t="s">
        <v>419</v>
      </c>
      <c r="C298" s="12"/>
      <c r="D298" s="10" t="s">
        <v>11</v>
      </c>
      <c r="E298" s="8">
        <v>50000</v>
      </c>
      <c r="F298" s="22">
        <f>VLOOKUP(A298,[1]Sheet1!$1:$1048576,11,FALSE)</f>
        <v>3950000</v>
      </c>
    </row>
    <row r="299" spans="1:6" x14ac:dyDescent="0.35">
      <c r="A299" s="19">
        <v>10006093</v>
      </c>
      <c r="B299" s="12" t="s">
        <v>420</v>
      </c>
      <c r="C299" s="12"/>
      <c r="D299" s="10" t="s">
        <v>23</v>
      </c>
      <c r="E299" s="8">
        <v>0</v>
      </c>
      <c r="F299" s="22"/>
    </row>
    <row r="300" spans="1:6" x14ac:dyDescent="0.35">
      <c r="A300" s="19">
        <v>10006174</v>
      </c>
      <c r="B300" s="12" t="s">
        <v>421</v>
      </c>
      <c r="C300" s="12" t="s">
        <v>422</v>
      </c>
      <c r="D300" s="10" t="s">
        <v>14</v>
      </c>
      <c r="E300" s="8">
        <v>30979</v>
      </c>
      <c r="F300" s="22"/>
    </row>
    <row r="301" spans="1:6" x14ac:dyDescent="0.35">
      <c r="A301" s="19">
        <v>10037449</v>
      </c>
      <c r="B301" s="12" t="s">
        <v>423</v>
      </c>
      <c r="C301" s="12" t="s">
        <v>424</v>
      </c>
      <c r="D301" s="10" t="s">
        <v>20</v>
      </c>
      <c r="E301" s="8">
        <v>50000</v>
      </c>
      <c r="F301" s="22">
        <f>VLOOKUP(A301,[1]Sheet1!$1:$1048576,11,FALSE)</f>
        <v>5800000</v>
      </c>
    </row>
    <row r="302" spans="1:6" x14ac:dyDescent="0.35">
      <c r="A302" s="19">
        <v>10007843</v>
      </c>
      <c r="B302" s="12" t="s">
        <v>425</v>
      </c>
      <c r="C302" s="12" t="s">
        <v>426</v>
      </c>
      <c r="D302" s="10" t="s">
        <v>23</v>
      </c>
      <c r="E302" s="8">
        <v>50000</v>
      </c>
      <c r="F302" s="22">
        <f>VLOOKUP(A302,[1]Sheet1!$1:$1048576,11,FALSE)</f>
        <v>1766144</v>
      </c>
    </row>
    <row r="303" spans="1:6" x14ac:dyDescent="0.35">
      <c r="A303" s="19">
        <v>10030776</v>
      </c>
      <c r="B303" s="12" t="s">
        <v>427</v>
      </c>
      <c r="C303" s="12" t="s">
        <v>428</v>
      </c>
      <c r="D303" s="10" t="s">
        <v>23</v>
      </c>
      <c r="E303" s="8">
        <v>14722</v>
      </c>
      <c r="F303" s="22"/>
    </row>
    <row r="304" spans="1:6" x14ac:dyDescent="0.35">
      <c r="A304" s="19">
        <v>10007782</v>
      </c>
      <c r="B304" s="12" t="s">
        <v>429</v>
      </c>
      <c r="C304" s="12" t="s">
        <v>430</v>
      </c>
      <c r="D304" s="10" t="s">
        <v>23</v>
      </c>
      <c r="E304" s="8">
        <v>50000</v>
      </c>
      <c r="F304" s="22">
        <f>VLOOKUP(A304,[1]Sheet1!$1:$1048576,11,FALSE)</f>
        <v>5800000</v>
      </c>
    </row>
    <row r="305" spans="1:6" x14ac:dyDescent="0.35">
      <c r="A305" s="19">
        <v>10006299</v>
      </c>
      <c r="B305" s="12" t="s">
        <v>431</v>
      </c>
      <c r="C305" s="12"/>
      <c r="D305" s="10" t="s">
        <v>28</v>
      </c>
      <c r="E305" s="8">
        <v>50000</v>
      </c>
      <c r="F305" s="22"/>
    </row>
    <row r="306" spans="1:6" x14ac:dyDescent="0.35">
      <c r="A306" s="19">
        <v>10006378</v>
      </c>
      <c r="B306" s="12" t="s">
        <v>432</v>
      </c>
      <c r="C306" s="12"/>
      <c r="D306" s="10" t="s">
        <v>20</v>
      </c>
      <c r="E306" s="8">
        <v>0</v>
      </c>
      <c r="F306" s="22">
        <f>VLOOKUP(A306,[1]Sheet1!$1:$1048576,11,FALSE)</f>
        <v>999903</v>
      </c>
    </row>
    <row r="307" spans="1:6" x14ac:dyDescent="0.35">
      <c r="A307" s="19">
        <v>10014001</v>
      </c>
      <c r="B307" s="12" t="s">
        <v>433</v>
      </c>
      <c r="C307" s="12"/>
      <c r="D307" s="10" t="s">
        <v>25</v>
      </c>
      <c r="E307" s="8">
        <v>50000</v>
      </c>
      <c r="F307" s="22"/>
    </row>
    <row r="308" spans="1:6" x14ac:dyDescent="0.35">
      <c r="A308" s="19">
        <v>10007159</v>
      </c>
      <c r="B308" s="12" t="s">
        <v>434</v>
      </c>
      <c r="C308" s="12"/>
      <c r="D308" s="10" t="s">
        <v>62</v>
      </c>
      <c r="E308" s="8">
        <v>50000</v>
      </c>
      <c r="F308" s="22"/>
    </row>
    <row r="309" spans="1:6" x14ac:dyDescent="0.35">
      <c r="A309" s="19">
        <v>10007160</v>
      </c>
      <c r="B309" s="12" t="s">
        <v>435</v>
      </c>
      <c r="C309" s="12"/>
      <c r="D309" s="10" t="s">
        <v>11</v>
      </c>
      <c r="E309" s="8">
        <v>50000</v>
      </c>
      <c r="F309" s="22"/>
    </row>
    <row r="310" spans="1:6" x14ac:dyDescent="0.35">
      <c r="A310" s="19">
        <v>10007806</v>
      </c>
      <c r="B310" s="12" t="s">
        <v>436</v>
      </c>
      <c r="C310" s="12"/>
      <c r="D310" s="10" t="s">
        <v>11</v>
      </c>
      <c r="E310" s="8">
        <v>50000</v>
      </c>
      <c r="F310" s="22">
        <f>VLOOKUP(A310,[1]Sheet1!$1:$1048576,11,FALSE)</f>
        <v>5020000</v>
      </c>
    </row>
    <row r="311" spans="1:6" x14ac:dyDescent="0.35">
      <c r="A311" s="19">
        <v>10006494</v>
      </c>
      <c r="B311" s="12" t="s">
        <v>437</v>
      </c>
      <c r="C311" s="12"/>
      <c r="D311" s="10" t="s">
        <v>14</v>
      </c>
      <c r="E311" s="8">
        <v>12823</v>
      </c>
      <c r="F311" s="22"/>
    </row>
    <row r="312" spans="1:6" ht="39.4" x14ac:dyDescent="0.35">
      <c r="A312" s="19">
        <v>10007938</v>
      </c>
      <c r="B312" s="12" t="s">
        <v>438</v>
      </c>
      <c r="C312" s="12" t="s">
        <v>439</v>
      </c>
      <c r="D312" s="10" t="s">
        <v>34</v>
      </c>
      <c r="E312" s="8">
        <v>50000</v>
      </c>
      <c r="F312" s="22">
        <f>VLOOKUP(A312,[1]Sheet1!$1:$1048576,11,FALSE)</f>
        <v>2000000</v>
      </c>
    </row>
    <row r="313" spans="1:6" x14ac:dyDescent="0.35">
      <c r="A313" s="19">
        <v>10007161</v>
      </c>
      <c r="B313" s="12" t="s">
        <v>440</v>
      </c>
      <c r="C313" s="12"/>
      <c r="D313" s="10" t="s">
        <v>62</v>
      </c>
      <c r="E313" s="8">
        <v>50000</v>
      </c>
      <c r="F313" s="22"/>
    </row>
    <row r="314" spans="1:6" x14ac:dyDescent="0.35">
      <c r="A314" s="19">
        <v>10006549</v>
      </c>
      <c r="B314" s="12" t="s">
        <v>441</v>
      </c>
      <c r="C314" s="12"/>
      <c r="D314" s="10" t="s">
        <v>28</v>
      </c>
      <c r="E314" s="8">
        <v>0</v>
      </c>
      <c r="F314" s="22"/>
    </row>
    <row r="315" spans="1:6" x14ac:dyDescent="0.35">
      <c r="A315" s="19">
        <v>10082743</v>
      </c>
      <c r="B315" s="12" t="s">
        <v>442</v>
      </c>
      <c r="C315" s="12" t="s">
        <v>443</v>
      </c>
      <c r="D315" s="10" t="s">
        <v>11</v>
      </c>
      <c r="E315" s="8">
        <v>0</v>
      </c>
      <c r="F315" s="22"/>
    </row>
    <row r="316" spans="1:6" ht="26.25" x14ac:dyDescent="0.35">
      <c r="A316" s="19">
        <v>10005998</v>
      </c>
      <c r="B316" s="12" t="s">
        <v>444</v>
      </c>
      <c r="C316" s="12" t="s">
        <v>445</v>
      </c>
      <c r="D316" s="10" t="s">
        <v>14</v>
      </c>
      <c r="E316" s="8">
        <v>29453</v>
      </c>
      <c r="F316" s="22">
        <f>VLOOKUP(A316,[1]Sheet1!$1:$1048576,11,FALSE)</f>
        <v>1753130</v>
      </c>
    </row>
    <row r="317" spans="1:6" x14ac:dyDescent="0.35">
      <c r="A317" s="19">
        <v>10008017</v>
      </c>
      <c r="B317" s="12" t="s">
        <v>446</v>
      </c>
      <c r="C317" s="12"/>
      <c r="D317" s="10" t="s">
        <v>23</v>
      </c>
      <c r="E317" s="8">
        <v>50000</v>
      </c>
      <c r="F317" s="22"/>
    </row>
    <row r="318" spans="1:6" x14ac:dyDescent="0.35">
      <c r="A318" s="19">
        <v>10007063</v>
      </c>
      <c r="B318" s="12" t="s">
        <v>447</v>
      </c>
      <c r="C318" s="12"/>
      <c r="D318" s="10" t="s">
        <v>20</v>
      </c>
      <c r="E318" s="8">
        <v>34308</v>
      </c>
      <c r="F318" s="22">
        <f>VLOOKUP(A318,[1]Sheet1!$1:$1048576,11,FALSE)</f>
        <v>3683243</v>
      </c>
    </row>
    <row r="319" spans="1:6" ht="39.4" x14ac:dyDescent="0.35">
      <c r="A319" s="19">
        <v>10005999</v>
      </c>
      <c r="B319" s="12" t="s">
        <v>448</v>
      </c>
      <c r="C319" s="12" t="s">
        <v>449</v>
      </c>
      <c r="D319" s="10" t="s">
        <v>62</v>
      </c>
      <c r="E319" s="8">
        <v>50000</v>
      </c>
      <c r="F319" s="22"/>
    </row>
    <row r="320" spans="1:6" x14ac:dyDescent="0.35">
      <c r="A320" s="19">
        <v>10005736</v>
      </c>
      <c r="B320" s="12" t="s">
        <v>450</v>
      </c>
      <c r="C320" s="12" t="s">
        <v>451</v>
      </c>
      <c r="D320" s="10" t="s">
        <v>25</v>
      </c>
      <c r="E320" s="8">
        <v>40960</v>
      </c>
      <c r="F320" s="22"/>
    </row>
    <row r="321" spans="1:6" ht="26.25" x14ac:dyDescent="0.35">
      <c r="A321" s="19">
        <v>10001476</v>
      </c>
      <c r="B321" s="12" t="s">
        <v>452</v>
      </c>
      <c r="C321" s="12" t="s">
        <v>453</v>
      </c>
      <c r="D321" s="10" t="s">
        <v>23</v>
      </c>
      <c r="E321" s="8">
        <v>13934</v>
      </c>
      <c r="F321" s="22"/>
    </row>
    <row r="322" spans="1:6" x14ac:dyDescent="0.35">
      <c r="A322" s="19">
        <v>10007315</v>
      </c>
      <c r="B322" s="12" t="s">
        <v>454</v>
      </c>
      <c r="C322" s="12"/>
      <c r="D322" s="10" t="s">
        <v>28</v>
      </c>
      <c r="E322" s="8">
        <v>17232</v>
      </c>
      <c r="F322" s="22"/>
    </row>
    <row r="323" spans="1:6" x14ac:dyDescent="0.35">
      <c r="A323" s="19">
        <v>10029843</v>
      </c>
      <c r="B323" s="12" t="s">
        <v>455</v>
      </c>
      <c r="C323" s="12"/>
      <c r="D323" s="10" t="s">
        <v>23</v>
      </c>
      <c r="E323" s="8">
        <v>0</v>
      </c>
      <c r="F323" s="22"/>
    </row>
    <row r="324" spans="1:6" x14ac:dyDescent="0.35">
      <c r="A324" s="19">
        <v>10007339</v>
      </c>
      <c r="B324" s="12" t="s">
        <v>456</v>
      </c>
      <c r="C324" s="12"/>
      <c r="D324" s="10" t="s">
        <v>14</v>
      </c>
      <c r="E324" s="8">
        <v>13252</v>
      </c>
      <c r="F324" s="22"/>
    </row>
    <row r="325" spans="1:6" x14ac:dyDescent="0.35">
      <c r="A325" s="19">
        <v>10007163</v>
      </c>
      <c r="B325" s="12" t="s">
        <v>457</v>
      </c>
      <c r="C325" s="12" t="s">
        <v>458</v>
      </c>
      <c r="D325" s="10" t="s">
        <v>28</v>
      </c>
      <c r="E325" s="8">
        <v>50000</v>
      </c>
      <c r="F325" s="22">
        <f>VLOOKUP(A325,[1]Sheet1!$1:$1048576,11,FALSE)</f>
        <v>5800000</v>
      </c>
    </row>
    <row r="326" spans="1:6" ht="52.5" x14ac:dyDescent="0.35">
      <c r="A326" s="19">
        <v>10007859</v>
      </c>
      <c r="B326" s="12" t="s">
        <v>459</v>
      </c>
      <c r="C326" s="12" t="s">
        <v>460</v>
      </c>
      <c r="D326" s="10" t="s">
        <v>28</v>
      </c>
      <c r="E326" s="8">
        <v>50000</v>
      </c>
      <c r="F326" s="22"/>
    </row>
    <row r="327" spans="1:6" x14ac:dyDescent="0.35">
      <c r="A327" s="19">
        <v>10007417</v>
      </c>
      <c r="B327" s="12" t="s">
        <v>461</v>
      </c>
      <c r="C327" s="12"/>
      <c r="D327" s="10" t="s">
        <v>25</v>
      </c>
      <c r="E327" s="8">
        <v>0</v>
      </c>
      <c r="F327" s="22"/>
    </row>
    <row r="328" spans="1:6" x14ac:dyDescent="0.35">
      <c r="A328" s="19">
        <v>10006566</v>
      </c>
      <c r="B328" s="12" t="s">
        <v>462</v>
      </c>
      <c r="C328" s="12"/>
      <c r="D328" s="10" t="s">
        <v>23</v>
      </c>
      <c r="E328" s="8">
        <v>50000</v>
      </c>
      <c r="F328" s="22">
        <f>VLOOKUP(A328,[1]Sheet1!$1:$1048576,11,FALSE)</f>
        <v>1373436.5</v>
      </c>
    </row>
    <row r="329" spans="1:6" ht="52.5" x14ac:dyDescent="0.35">
      <c r="A329" s="19">
        <v>10007164</v>
      </c>
      <c r="B329" s="12" t="s">
        <v>463</v>
      </c>
      <c r="C329" s="12" t="s">
        <v>464</v>
      </c>
      <c r="D329" s="10" t="s">
        <v>20</v>
      </c>
      <c r="E329" s="8">
        <v>50000</v>
      </c>
      <c r="F329" s="22">
        <f>VLOOKUP(A329,[1]Sheet1!$1:$1048576,11,FALSE)</f>
        <v>5800000</v>
      </c>
    </row>
    <row r="330" spans="1:6" x14ac:dyDescent="0.35">
      <c r="A330" s="19">
        <v>10007431</v>
      </c>
      <c r="B330" s="12" t="s">
        <v>465</v>
      </c>
      <c r="C330" s="12"/>
      <c r="D330" s="10" t="s">
        <v>25</v>
      </c>
      <c r="E330" s="8">
        <v>15874</v>
      </c>
      <c r="F330" s="22"/>
    </row>
    <row r="331" spans="1:6" x14ac:dyDescent="0.35">
      <c r="A331" s="19">
        <v>10007434</v>
      </c>
      <c r="B331" s="12" t="s">
        <v>466</v>
      </c>
      <c r="C331" s="12"/>
      <c r="D331" s="10" t="s">
        <v>23</v>
      </c>
      <c r="E331" s="8">
        <v>0</v>
      </c>
      <c r="F331" s="22"/>
    </row>
    <row r="332" spans="1:6" x14ac:dyDescent="0.35">
      <c r="A332" s="19">
        <v>10007165</v>
      </c>
      <c r="B332" s="12" t="s">
        <v>467</v>
      </c>
      <c r="C332" s="12"/>
      <c r="D332" s="10" t="s">
        <v>23</v>
      </c>
      <c r="E332" s="8">
        <v>50000</v>
      </c>
      <c r="F332" s="22">
        <f>VLOOKUP(A332,[1]Sheet1!$1:$1048576,11,FALSE)</f>
        <v>5800000</v>
      </c>
    </row>
    <row r="333" spans="1:6" x14ac:dyDescent="0.35">
      <c r="A333" s="19">
        <v>10007459</v>
      </c>
      <c r="B333" s="12" t="s">
        <v>468</v>
      </c>
      <c r="C333" s="12" t="s">
        <v>469</v>
      </c>
      <c r="D333" s="10" t="s">
        <v>20</v>
      </c>
      <c r="E333" s="8">
        <v>50000</v>
      </c>
      <c r="F333" s="22">
        <f>VLOOKUP(A333,[1]Sheet1!$1:$1048576,11,FALSE)</f>
        <v>5800000</v>
      </c>
    </row>
    <row r="334" spans="1:6" x14ac:dyDescent="0.35">
      <c r="A334" s="19">
        <v>10007469</v>
      </c>
      <c r="B334" s="12" t="s">
        <v>470</v>
      </c>
      <c r="C334" s="12"/>
      <c r="D334" s="10" t="s">
        <v>20</v>
      </c>
      <c r="E334" s="8">
        <v>0</v>
      </c>
      <c r="F334" s="22"/>
    </row>
    <row r="335" spans="1:6" x14ac:dyDescent="0.35">
      <c r="A335" s="19">
        <v>10007500</v>
      </c>
      <c r="B335" s="12" t="s">
        <v>471</v>
      </c>
      <c r="C335" s="12"/>
      <c r="D335" s="10" t="s">
        <v>14</v>
      </c>
      <c r="E335" s="8">
        <v>40349</v>
      </c>
      <c r="F335" s="22">
        <f>VLOOKUP(A335,[1]Sheet1!$1:$1048576,11,FALSE)</f>
        <v>1014059</v>
      </c>
    </row>
    <row r="336" spans="1:6" x14ac:dyDescent="0.35">
      <c r="A336" s="19">
        <v>10007527</v>
      </c>
      <c r="B336" s="12" t="s">
        <v>472</v>
      </c>
      <c r="C336" s="12"/>
      <c r="D336" s="10" t="s">
        <v>20</v>
      </c>
      <c r="E336" s="8">
        <v>11844</v>
      </c>
      <c r="F336" s="22"/>
    </row>
    <row r="337" spans="1:6" x14ac:dyDescent="0.35">
      <c r="A337" s="19">
        <v>10003614</v>
      </c>
      <c r="B337" s="12" t="s">
        <v>473</v>
      </c>
      <c r="C337" s="12"/>
      <c r="D337" s="10" t="s">
        <v>11</v>
      </c>
      <c r="E337" s="8">
        <v>50000</v>
      </c>
      <c r="F337" s="22">
        <v>5800000</v>
      </c>
    </row>
    <row r="338" spans="1:6" x14ac:dyDescent="0.35">
      <c r="A338" s="19">
        <v>10002107</v>
      </c>
      <c r="B338" s="12" t="s">
        <v>474</v>
      </c>
      <c r="C338" s="12"/>
      <c r="D338" s="10" t="s">
        <v>11</v>
      </c>
      <c r="E338" s="8">
        <v>0</v>
      </c>
      <c r="F338" s="22"/>
    </row>
    <row r="339" spans="1:6" x14ac:dyDescent="0.35">
      <c r="A339" s="19">
        <v>10007553</v>
      </c>
      <c r="B339" s="12" t="s">
        <v>475</v>
      </c>
      <c r="C339" s="12"/>
      <c r="D339" s="10" t="s">
        <v>14</v>
      </c>
      <c r="E339" s="8">
        <v>16162</v>
      </c>
      <c r="F339" s="22"/>
    </row>
    <row r="340" spans="1:6" x14ac:dyDescent="0.35">
      <c r="A340" s="19">
        <v>10007455</v>
      </c>
      <c r="B340" s="12" t="s">
        <v>476</v>
      </c>
      <c r="C340" s="12" t="s">
        <v>477</v>
      </c>
      <c r="D340" s="10" t="s">
        <v>23</v>
      </c>
      <c r="E340" s="8">
        <v>12400</v>
      </c>
      <c r="F340" s="22"/>
    </row>
    <row r="341" spans="1:6" x14ac:dyDescent="0.35">
      <c r="A341" s="19">
        <v>10007166</v>
      </c>
      <c r="B341" s="12" t="s">
        <v>478</v>
      </c>
      <c r="C341" s="12"/>
      <c r="D341" s="10" t="s">
        <v>28</v>
      </c>
      <c r="E341" s="8">
        <v>50000</v>
      </c>
      <c r="F341" s="22">
        <f>VLOOKUP(A341,[1]Sheet1!$1:$1048576,11,FALSE)</f>
        <v>5800000</v>
      </c>
    </row>
    <row r="342" spans="1:6" x14ac:dyDescent="0.35">
      <c r="A342" s="19">
        <v>10007139</v>
      </c>
      <c r="B342" s="12" t="s">
        <v>479</v>
      </c>
      <c r="C342" s="12"/>
      <c r="D342" s="10" t="s">
        <v>28</v>
      </c>
      <c r="E342" s="8">
        <v>50000</v>
      </c>
      <c r="F342" s="22">
        <f>VLOOKUP(A342,[1]Sheet1!$1:$1048576,11,FALSE)</f>
        <v>5800000</v>
      </c>
    </row>
    <row r="343" spans="1:6" x14ac:dyDescent="0.35">
      <c r="A343" s="19">
        <v>10007657</v>
      </c>
      <c r="B343" s="12" t="s">
        <v>480</v>
      </c>
      <c r="C343" s="12"/>
      <c r="D343" s="10" t="s">
        <v>25</v>
      </c>
      <c r="E343" s="8">
        <v>50000</v>
      </c>
      <c r="F343" s="22">
        <f>VLOOKUP(A343,[1]Sheet1!$1:$1048576,11,FALSE)</f>
        <v>5800000</v>
      </c>
    </row>
    <row r="344" spans="1:6" x14ac:dyDescent="0.35">
      <c r="A344" s="19">
        <v>10007696</v>
      </c>
      <c r="B344" s="12" t="s">
        <v>481</v>
      </c>
      <c r="C344" s="12"/>
      <c r="D344" s="10" t="s">
        <v>20</v>
      </c>
      <c r="E344" s="8">
        <v>13791</v>
      </c>
      <c r="F344" s="22">
        <f>VLOOKUP(A344,[1]Sheet1!$1:$1048576,11,FALSE)</f>
        <v>1207000</v>
      </c>
    </row>
    <row r="345" spans="1:6" x14ac:dyDescent="0.35">
      <c r="A345" s="19">
        <v>10007167</v>
      </c>
      <c r="B345" s="12" t="s">
        <v>482</v>
      </c>
      <c r="C345" s="12"/>
      <c r="D345" s="10" t="s">
        <v>34</v>
      </c>
      <c r="E345" s="8">
        <v>50000</v>
      </c>
      <c r="F345" s="22"/>
    </row>
    <row r="346" spans="1:6" x14ac:dyDescent="0.35">
      <c r="A346" s="19">
        <v>10007709</v>
      </c>
      <c r="B346" s="12" t="s">
        <v>483</v>
      </c>
      <c r="C346" s="12"/>
      <c r="D346" s="10" t="s">
        <v>34</v>
      </c>
      <c r="E346" s="8">
        <v>18462</v>
      </c>
      <c r="F346" s="22"/>
    </row>
    <row r="347" spans="1:6" x14ac:dyDescent="0.35">
      <c r="A347" s="19">
        <v>10007713</v>
      </c>
      <c r="B347" s="12" t="s">
        <v>484</v>
      </c>
      <c r="C347" s="12" t="s">
        <v>484</v>
      </c>
      <c r="D347" s="10" t="s">
        <v>34</v>
      </c>
      <c r="E347" s="8">
        <v>50000</v>
      </c>
      <c r="F347" s="22">
        <f>VLOOKUP(A347,[1]Sheet1!$1:$1048576,11,FALSE)</f>
        <v>5800000</v>
      </c>
    </row>
    <row r="348" spans="1:6" ht="13.9" thickBot="1" x14ac:dyDescent="0.45">
      <c r="B348" s="11" t="s">
        <v>485</v>
      </c>
      <c r="C348" s="11"/>
      <c r="D348" s="11"/>
      <c r="E348" s="9">
        <f>SUM(E6:E347)</f>
        <v>11245525</v>
      </c>
      <c r="F348" s="23">
        <f>SUM(F6:F347)</f>
        <v>398918481.56</v>
      </c>
    </row>
  </sheetData>
  <mergeCells count="1">
    <mergeCell ref="B1:B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5" fitToHeight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fad1d3-5ec7-49b6-b887-0dfc74677006">
      <Terms xmlns="http://schemas.microsoft.com/office/infopath/2007/PartnerControls"/>
    </lcf76f155ced4ddcb4097134ff3c332f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D6B9188E-712E-4981-9680-8C096A069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ad1d3-5ec7-49b6-b887-0dfc74677006"/>
    <ds:schemaRef ds:uri="d3baf7f9-4022-4b25-a706-e2615f1f01c2"/>
    <ds:schemaRef ds:uri="3e405583-359d-43b4-b273-0eaaf844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37114D-2837-453D-A8C3-334E16D9919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7666E40-3E4C-4446-99B2-327EB3E1A8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99670C-9108-4272-8297-862D781A7CF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abfad1d3-5ec7-49b6-b887-0dfc74677006"/>
    <ds:schemaRef ds:uri="3e405583-359d-43b4-b273-0eaaf844b1bc"/>
    <ds:schemaRef ds:uri="http://schemas.microsoft.com/office/infopath/2007/PartnerControls"/>
    <ds:schemaRef ds:uri="http://schemas.openxmlformats.org/package/2006/metadata/core-properties"/>
    <ds:schemaRef ds:uri="d3baf7f9-4022-4b25-a706-e2615f1f01c2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Formula based teaching capital</vt:lpstr>
      <vt:lpstr>'Formula based teaching capital'!Print_Area</vt:lpstr>
      <vt:lpstr>'Formula based teaching capital'!Print_Titles</vt:lpstr>
      <vt:lpstr>t2datacols</vt:lpstr>
      <vt:lpstr>TC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Daniel [7373]</dc:creator>
  <cp:keywords/>
  <dc:description/>
  <cp:lastModifiedBy>Sara Carroll</cp:lastModifiedBy>
  <cp:revision/>
  <dcterms:created xsi:type="dcterms:W3CDTF">2019-03-19T11:40:37Z</dcterms:created>
  <dcterms:modified xsi:type="dcterms:W3CDTF">2024-07-29T12:55:37Z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RecordType">
    <vt:lpwstr/>
  </property>
  <property fmtid="{D5CDD505-2E9C-101B-9397-08002B2CF9AE}" pid="4" name="MediaServiceImageTags">
    <vt:lpwstr/>
  </property>
</Properties>
</file>