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worksheets/sheet7.xml" ContentType="application/vnd.openxmlformats-officedocument.spreadsheetml.worksheet+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https://officeforstudents.sharepoint.com/sites/Team-DigitalPublishingTeam/Shared Documents/Design studio/WEBSITE/About/KPMS and OMs/2025-04-08/"/>
    </mc:Choice>
  </mc:AlternateContent>
  <xr:revisionPtr revIDLastSave="0" documentId="8_{34E84725-AA4F-4A39-8254-7C2E6453B1D2}" xr6:coauthVersionLast="47" xr6:coauthVersionMax="47" xr10:uidLastSave="{00000000-0000-0000-0000-000000000000}"/>
  <bookViews>
    <workbookView xWindow="-120" yWindow="-120" windowWidth="29040" windowHeight="15720" xr2:uid="{14DBAE43-79BF-41BD-BDD1-28EF63FA4E01}"/>
  </bookViews>
  <sheets>
    <sheet name="Cover_sheet" sheetId="1" r:id="rId1"/>
    <sheet name="KPM_11A_notes" sheetId="2" r:id="rId2"/>
    <sheet name="KPM_11A_notes_cont." sheetId="5" r:id="rId3"/>
    <sheet name="KPM_11A_data" sheetId="3" r:id="rId4"/>
    <sheet name="KPM_11A_revisions" sheetId="4" r:id="rId5"/>
    <sheet name="KPM_11B_notes" sheetId="6" r:id="rId6"/>
    <sheet name="KPM_11B_data" sheetId="7" r:id="rId7"/>
    <sheet name="KPM_11B_revisions" sheetId="11" r:id="rId8"/>
    <sheet name="KPM_11C_notes" sheetId="8" r:id="rId9"/>
    <sheet name="KPM_11C_data" sheetId="9" r:id="rId10"/>
    <sheet name="KPM_11C_revisions" sheetId="10" r:id="rId1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7" i="1" l="1"/>
  <c r="U65" i="5"/>
  <c r="P65" i="5"/>
  <c r="K65" i="5"/>
  <c r="F65" i="5"/>
  <c r="C21" i="1" l="1"/>
  <c r="C24" i="1"/>
  <c r="C23" i="1"/>
  <c r="T65" i="5"/>
  <c r="O65" i="5"/>
  <c r="J65" i="5"/>
  <c r="E65" i="5"/>
  <c r="C20" i="1"/>
  <c r="S65" i="5"/>
  <c r="C18" i="1"/>
  <c r="C16" i="1"/>
  <c r="C15" i="1"/>
  <c r="C14" i="1"/>
  <c r="R65" i="5"/>
  <c r="Q65" i="5"/>
  <c r="N65" i="5"/>
  <c r="M65" i="5"/>
  <c r="L65" i="5"/>
  <c r="I65" i="5"/>
  <c r="H65" i="5"/>
  <c r="G65" i="5"/>
  <c r="D65" i="5"/>
  <c r="C65" i="5"/>
  <c r="B65" i="5"/>
</calcChain>
</file>

<file path=xl/sharedStrings.xml><?xml version="1.0" encoding="utf-8"?>
<sst xmlns="http://schemas.openxmlformats.org/spreadsheetml/2006/main" count="856" uniqueCount="291">
  <si>
    <t>Office for Students (OfS) Key Performance Measure 11 (KPM 11)</t>
  </si>
  <si>
    <t>Efficient regulation</t>
  </si>
  <si>
    <t xml:space="preserve">This workbooks contains the data for Office for Students Key Performance Measure 11, which includes: </t>
  </si>
  <si>
    <t xml:space="preserve">KPM 11A: Minimum and maximum number of OfS data and information returns for providers </t>
  </si>
  <si>
    <t xml:space="preserve">KPM 11B: Average number of OfS conditions of registration subject to enhanced monitoring per registered provider </t>
  </si>
  <si>
    <t>KPM 11C: Average amount of regulatory fees paid by providers per student</t>
  </si>
  <si>
    <t>This information was originally prepared by the Office for Students on 18 May 2021 as part of KPM 26 and has subsequently been updated.</t>
  </si>
  <si>
    <t>Further details are given in the 'Revisions' tabs of this workbook.</t>
  </si>
  <si>
    <t>Enquiries</t>
  </si>
  <si>
    <t>If you have any queries about this data, please contact Jessica Prestidge at:</t>
  </si>
  <si>
    <t>strategyteam@officeforstudents.org.uk</t>
  </si>
  <si>
    <t>Table 1: Workbook contents</t>
  </si>
  <si>
    <t>Sheet</t>
  </si>
  <si>
    <t>Contents</t>
  </si>
  <si>
    <t>Tables</t>
  </si>
  <si>
    <t>Cover_sheet</t>
  </si>
  <si>
    <t>Overview of Key Performance Measure 11 (KPM 11)</t>
  </si>
  <si>
    <t>KPM_11A_notes</t>
  </si>
  <si>
    <t>Minimum and maximum number of OfS data and information returns for providers: notes</t>
  </si>
  <si>
    <t>KPM_11A_notes_cont.</t>
  </si>
  <si>
    <t>Minimum and maximum number of OfS data and information returns for providers: notes continued</t>
  </si>
  <si>
    <t>KPM_11A_data</t>
  </si>
  <si>
    <t>Minimum and maximum number of OfS data and information returns for providers: data</t>
  </si>
  <si>
    <t>KPM_11A_revisions</t>
  </si>
  <si>
    <t>Minimum and maximum number of OfS data and information returns for providers: revision history</t>
  </si>
  <si>
    <t>KPM_11B_notes</t>
  </si>
  <si>
    <t>Average number of OfS conditions of registration subject to enhanced monitoring per registered provider: notes</t>
  </si>
  <si>
    <t>[N/A]</t>
  </si>
  <si>
    <t>KPM_11B_data</t>
  </si>
  <si>
    <t>Average number of OfS conditions of registration subject to enhanced monitoring per registered provider: data</t>
  </si>
  <si>
    <t>KPM_11B_revisions</t>
  </si>
  <si>
    <t>Average number of OfS conditions of registration subject to enhanced monitoring per registered provider: revision history</t>
  </si>
  <si>
    <t>KPM 11C notes</t>
  </si>
  <si>
    <t>Amount of regulatory fees paid by providers per student: notes</t>
  </si>
  <si>
    <t>KPM 11C data</t>
  </si>
  <si>
    <t>Amount of regulatory fees paid by providers per student: data</t>
  </si>
  <si>
    <t>KPM 11C revisions</t>
  </si>
  <si>
    <t>Amount of regulatory fees paid by providers per student: revision history</t>
  </si>
  <si>
    <t>The minimum number of returns counts the returns that all providers registered for the full academic year were required to submit. The maximum number of returns counts the returns that at least some providers registered for full academic year were required to submit.</t>
  </si>
  <si>
    <t>The figures include general data and information returns required of registered providers under conditions of registration F1 to F4 for each academic year, plus any Prevent returns (requested using OfS powers as a ‘monitoring authority’ under the Counter-Terrorism and Security Act 2015).</t>
  </si>
  <si>
    <t>OfS-registered providers that are also further education providers submit the individualised learner record (ILR) to the ESFA (but do not submit similar student data to the designated data body). Although the ILR is not an OfS return it is included in the figures as some data items within the collection relate to OfS regulation and it is an OfS requirement that this data is returned.</t>
  </si>
  <si>
    <t>The following data and information returns are excluded from the figures:</t>
  </si>
  <si>
    <t>• Ad hoc data and information requests to individual providers for monitoring purposes are not included (although these may be included in the KPM 11B measure on enhanced monitoring)</t>
  </si>
  <si>
    <t>• Access and participation plans</t>
  </si>
  <si>
    <t>• Monitoring returns required for access agreements originally arranged with the Office for Fair Access (OFFA) as part of the previous regulatory regime (although annual monitoring returns for providers with an agreed OfS access and participation plan, are included)</t>
  </si>
  <si>
    <t>• Monitoring reports required under the terms and conditions of OfS grant funding for specific projects</t>
  </si>
  <si>
    <t>Data collections are assigned to the academic year which contains the deadline for the return, where an academic year is taken to run from 1 August to 31 July. For the Annual financial return (AFR), where the deadline varies by provider, the collection is assigned to the year which contains the deadline for the majority of providers. The way in which data collections have been assigned to academic years is given in the table below.</t>
  </si>
  <si>
    <t>Table 2: OfS data and information returns included in minimum and maximum totals</t>
  </si>
  <si>
    <t>Data collection</t>
  </si>
  <si>
    <t>2019-20</t>
  </si>
  <si>
    <t>2020-21</t>
  </si>
  <si>
    <t>2021-22</t>
  </si>
  <si>
    <t>2022-23</t>
  </si>
  <si>
    <t>2023-24</t>
  </si>
  <si>
    <t>Access and participation plan monitoring</t>
  </si>
  <si>
    <t>-</t>
  </si>
  <si>
    <t>APP1920_mon</t>
  </si>
  <si>
    <t>Annual fee information</t>
  </si>
  <si>
    <t>AFI2122</t>
  </si>
  <si>
    <t>AFI2223</t>
  </si>
  <si>
    <t>AFI2324</t>
  </si>
  <si>
    <t>AFI2425</t>
  </si>
  <si>
    <t>Annual financial return</t>
  </si>
  <si>
    <t>AFR19</t>
  </si>
  <si>
    <t>AFR20</t>
  </si>
  <si>
    <t>AFR21</t>
  </si>
  <si>
    <t>AFR22</t>
  </si>
  <si>
    <t>AFR23</t>
  </si>
  <si>
    <t>Graduate outcomes contact details</t>
  </si>
  <si>
    <t>C18071</t>
  </si>
  <si>
    <t>C19071</t>
  </si>
  <si>
    <t>C20071</t>
  </si>
  <si>
    <t>C21071</t>
  </si>
  <si>
    <t>C22071</t>
  </si>
  <si>
    <t>DDB Aggregate offshore</t>
  </si>
  <si>
    <t>C18052</t>
  </si>
  <si>
    <t>C19052</t>
  </si>
  <si>
    <t>C20052</t>
  </si>
  <si>
    <t>C21052</t>
  </si>
  <si>
    <t>C22052</t>
  </si>
  <si>
    <t>DDB Estates management</t>
  </si>
  <si>
    <t>C18042</t>
  </si>
  <si>
    <t>DDB HE-BCI</t>
  </si>
  <si>
    <t>C18032</t>
  </si>
  <si>
    <t>C19032</t>
  </si>
  <si>
    <t>C20032</t>
  </si>
  <si>
    <t>C21032</t>
  </si>
  <si>
    <t>C22032</t>
  </si>
  <si>
    <t>DDB Provider profile</t>
  </si>
  <si>
    <t>C19041</t>
  </si>
  <si>
    <t>C20041</t>
  </si>
  <si>
    <t>C21041</t>
  </si>
  <si>
    <t>C22041</t>
  </si>
  <si>
    <t>C23041</t>
  </si>
  <si>
    <t>DDB Staff</t>
  </si>
  <si>
    <t>C18025</t>
  </si>
  <si>
    <t>C19025</t>
  </si>
  <si>
    <t>C20025</t>
  </si>
  <si>
    <t>C21025</t>
  </si>
  <si>
    <t>C22025</t>
  </si>
  <si>
    <r>
      <t>DDB Student / Individualised learner record</t>
    </r>
    <r>
      <rPr>
        <vertAlign val="superscript"/>
        <sz val="11"/>
        <rFont val="Arial"/>
        <family val="2"/>
      </rPr>
      <t>1</t>
    </r>
  </si>
  <si>
    <t>C18051/ C18054/ ILR1819</t>
  </si>
  <si>
    <t>C19051/ C19054/ ILR1920</t>
  </si>
  <si>
    <t>C20051/ C20054/ ILR2021</t>
  </si>
  <si>
    <t>C21051/ C21054/ ILR2122</t>
  </si>
  <si>
    <t>C22056/ ILR2223</t>
  </si>
  <si>
    <t>HESES / HESF</t>
  </si>
  <si>
    <t>HESES19/ HESF20</t>
  </si>
  <si>
    <t>HESES20/ HESF21</t>
  </si>
  <si>
    <t>HESES21/ HESF22</t>
  </si>
  <si>
    <t>HESES22/ HESF23</t>
  </si>
  <si>
    <t>HESES23/ HESF24</t>
  </si>
  <si>
    <t>Interim financial data collection</t>
  </si>
  <si>
    <t>InterimFinance</t>
  </si>
  <si>
    <t>Medical and dental survey</t>
  </si>
  <si>
    <t>MDS19</t>
  </si>
  <si>
    <t>MDS20</t>
  </si>
  <si>
    <t>MDS21</t>
  </si>
  <si>
    <t>MDS22</t>
  </si>
  <si>
    <t>MDS23</t>
  </si>
  <si>
    <t>Monitoring of 
funding to 
support 
Ukrainian 
students</t>
  </si>
  <si>
    <t>UKRMON22</t>
  </si>
  <si>
    <t>Monitoring of specific recurrent funding allocations</t>
  </si>
  <si>
    <t>MON22</t>
  </si>
  <si>
    <t>NSS student contact details</t>
  </si>
  <si>
    <t>NSS20</t>
  </si>
  <si>
    <t>NSS21</t>
  </si>
  <si>
    <t>NSS22</t>
  </si>
  <si>
    <t>NSS23</t>
  </si>
  <si>
    <t>NSS24</t>
  </si>
  <si>
    <t>Prevent accountability and data return</t>
  </si>
  <si>
    <t>Prevent1920 (data relating to 2018-19)</t>
  </si>
  <si>
    <t>Prevent2021 (data relating to 2019-20)</t>
  </si>
  <si>
    <t>Prevent2122 (data relating to 2020-21)</t>
  </si>
  <si>
    <t>Prevent 2223 (data relating to 2021-22)</t>
  </si>
  <si>
    <t>Prevent2324 (data relating to 2022-23)</t>
  </si>
  <si>
    <t>Students' unions return</t>
  </si>
  <si>
    <t>SUReturn</t>
  </si>
  <si>
    <t>Teaching capital funding monitoring</t>
  </si>
  <si>
    <t>TCMON18</t>
  </si>
  <si>
    <t>TCMON20 &amp; TCMON21</t>
  </si>
  <si>
    <t>TCMON22</t>
  </si>
  <si>
    <t>TCMON23</t>
  </si>
  <si>
    <t>TRAC</t>
  </si>
  <si>
    <t>TRAC1819</t>
  </si>
  <si>
    <t>TRAC1920</t>
  </si>
  <si>
    <t>TRAC2021</t>
  </si>
  <si>
    <t>TRAC2122</t>
  </si>
  <si>
    <t>TRAC2223</t>
  </si>
  <si>
    <t>TRAC(T)</t>
  </si>
  <si>
    <t>TRACT1819</t>
  </si>
  <si>
    <t>Transfer arrangements return</t>
  </si>
  <si>
    <t>Transfer18</t>
  </si>
  <si>
    <t>Transparency return</t>
  </si>
  <si>
    <t>Transparency19</t>
  </si>
  <si>
    <t>Unistats</t>
  </si>
  <si>
    <t>Unistats1920</t>
  </si>
  <si>
    <t>Unistats2021</t>
  </si>
  <si>
    <t>Unistats2122</t>
  </si>
  <si>
    <t>Unistats2223</t>
  </si>
  <si>
    <t>Unistats2324</t>
  </si>
  <si>
    <r>
      <rPr>
        <vertAlign val="superscript"/>
        <sz val="11"/>
        <rFont val="Arial"/>
        <family val="2"/>
      </rPr>
      <t>1</t>
    </r>
    <r>
      <rPr>
        <sz val="11"/>
        <rFont val="Arial"/>
        <family val="2"/>
      </rPr>
      <t xml:space="preserve"> This includes the AP student record submitted in 2019-20 by some providers, and the Student alternative record returned between 2020-21 and 2022-23 by some providers.</t>
    </r>
  </si>
  <si>
    <t>Submission requirements</t>
  </si>
  <si>
    <t>The number of returns a provider must submit to the OfS for an academic year differs depending on whether the provider:</t>
  </si>
  <si>
    <t>• is registered with the OfS in the Approved or Approved (fee cap) category;</t>
  </si>
  <si>
    <t>• is a further education or sixth form college (FEC);</t>
  </si>
  <si>
    <t>• was previously a higher education institution funded by the Higher Education Funding Council for England (HEFCE);</t>
  </si>
  <si>
    <t xml:space="preserve">	• has a medical or dental school;</t>
  </si>
  <si>
    <t>• received a formula capital teaching allocation; or</t>
  </si>
  <si>
    <t>• has an agreed access and participation plan.</t>
  </si>
  <si>
    <t>All registered providers must submit:</t>
  </si>
  <si>
    <t>• Unistats</t>
  </si>
  <si>
    <t>• Graduate Outcomes contact details (GO)</t>
  </si>
  <si>
    <r>
      <t xml:space="preserve">• National Student Survey (NSS) </t>
    </r>
    <r>
      <rPr>
        <sz val="11"/>
        <rFont val="Arial"/>
        <family val="2"/>
      </rPr>
      <t>student contact details</t>
    </r>
  </si>
  <si>
    <t>• Transfer arrangements - Providers have not been required to submit data relating to the Transfer return since 2019-20.</t>
  </si>
  <si>
    <t>• Transparency return - Providers have not been required to submit data relating to the Transparency return since 2019-20.</t>
  </si>
  <si>
    <t>Providers registered with the OfS that are not FECs must submit:</t>
  </si>
  <si>
    <t>• DDB Provider profile</t>
  </si>
  <si>
    <t>• DDB Aggregate offshore</t>
  </si>
  <si>
    <r>
      <t xml:space="preserve">• DDB Student </t>
    </r>
    <r>
      <rPr>
        <sz val="11"/>
        <rFont val="Arial"/>
        <family val="2"/>
      </rPr>
      <t>(for data returned before 2023-24 providers submitted either DDB Student or DDB Student Alternative)</t>
    </r>
  </si>
  <si>
    <t>• Prevent accountability and data return</t>
  </si>
  <si>
    <t>• Annual financial return (AFR)</t>
  </si>
  <si>
    <t>• An Interim financial data collection was required from the majority of providers in 2020-21, dependant on the year end when the provider would be submitting an AFR.</t>
  </si>
  <si>
    <t>Providers registered with the OfS that are FECs must submit an ILR return.</t>
  </si>
  <si>
    <t>Providers registered with the OfS in the Approved (fee cap) category that are not FECs must submit:</t>
  </si>
  <si>
    <t>• DDB Staff</t>
  </si>
  <si>
    <r>
      <t xml:space="preserve">• DDB HE-BCI - </t>
    </r>
    <r>
      <rPr>
        <sz val="11"/>
        <rFont val="Arial"/>
        <family val="2"/>
      </rPr>
      <t>OfS will not require this return after the 2022-23 collection (returned in 2023-24)</t>
    </r>
  </si>
  <si>
    <t>Providers registered with the OfS in the Approved (fee cap) category must submit either a HESES or HESF return.</t>
  </si>
  <si>
    <t>In 2023-24, providers registered with the OfS in the Approved (fee cap) category were required to submit a Students' Unions Return.</t>
  </si>
  <si>
    <t>Providers that were previously a higher education institution funded by the Higher Education Funding Council for England (HEFCE) and are now registered with the OfS must submit:</t>
  </si>
  <si>
    <t>• TRAC</t>
  </si>
  <si>
    <t>• TRAC(T) - the TRAC(T) data collection was not required for data relating to 2019-20 onwards.</t>
  </si>
  <si>
    <t>• DDB Estates management - the DDB Estates management collection became a voluntary return for data relating to 2019-20 onwards.</t>
  </si>
  <si>
    <t>Providers registered with the OfS in the Approved (fee cap) category with a medical or dental school must submit the medical and dental survey (MDS).</t>
  </si>
  <si>
    <t>Providers that received a formula capital funding allocation in the relevant year must submit a teaching capital funding monitoring return.</t>
  </si>
  <si>
    <t>Providers that received funding to support Ukrainian students in the 2022-23 financial year were required to submit a monitoring return relating to this funding in the 2022-23 academic year.</t>
  </si>
  <si>
    <t>Providers that received recurrent funding allocations in the 2022-23 academic year were required to submit a monitoring return relating to this funding in the 2023-24 academic year.</t>
  </si>
  <si>
    <r>
      <t xml:space="preserve">Providers that had an access and participation plan in the relevant year must submit an access and participation plan monitoring return. The access and participation plan monitoring return was not required </t>
    </r>
    <r>
      <rPr>
        <sz val="11"/>
        <rFont val="Arial"/>
        <family val="2"/>
      </rPr>
      <t>from 2021-22.</t>
    </r>
  </si>
  <si>
    <t>Providers must submit annual fee information if they have an access and participation plan in place at the time of collection where initial approval of that plan indicated its maximum duration would cover the year to which the annual fee information relates, unless they intend, or are required, to submit a new access and participation plan starting in the same year as the annual fee information return.</t>
  </si>
  <si>
    <t>Table 3: Breakdown of how OfS data and information returns are counted in the minimum and maximum totals</t>
  </si>
  <si>
    <t>Approved
providers
2019-20 minimum</t>
  </si>
  <si>
    <t>Approved
providers
2020-21 minimum</t>
  </si>
  <si>
    <t>Approved
providers
2021-22 minimum</t>
  </si>
  <si>
    <t>Approved
providers
2022-23 minimum</t>
  </si>
  <si>
    <t>Approved
providers
2023-24 minimum</t>
  </si>
  <si>
    <t>Approved
providers
2019-20 maximum</t>
  </si>
  <si>
    <t>Approved
providers
2020-21 maximum</t>
  </si>
  <si>
    <t>Approved
providers
2021-22 maximum</t>
  </si>
  <si>
    <t>Approved
providers
2022-23 maximum</t>
  </si>
  <si>
    <t>Approved
providers
2023-24 maximum</t>
  </si>
  <si>
    <t>Approved (fee cap)
providers
2019-20 minimum</t>
  </si>
  <si>
    <t>Approved (fee cap)
providers
2020-21 minimum</t>
  </si>
  <si>
    <t>Approved (fee cap)
providers
2021-22 minimum</t>
  </si>
  <si>
    <t>Approved (fee cap)
providers
2022-23 minimum</t>
  </si>
  <si>
    <t>Approved (fee cap)
providers
2032-24 minimum</t>
  </si>
  <si>
    <t>Approved (fee cap)
providers
2019-20 maximum</t>
  </si>
  <si>
    <t>Approved (fee cap)
providers
2020-21 maximum</t>
  </si>
  <si>
    <t>Approved (fee cap)
providers
2021-22 maximum</t>
  </si>
  <si>
    <t>Approved (fee cap) providers 2022-23 maximum</t>
  </si>
  <si>
    <t>Approved (fee cap) providers 2023-24 maximum</t>
  </si>
  <si>
    <t>N</t>
  </si>
  <si>
    <t>Y</t>
  </si>
  <si>
    <t>Monitoring of funding to support Ukrainian students</t>
  </si>
  <si>
    <r>
      <t>Y (two returns)</t>
    </r>
    <r>
      <rPr>
        <vertAlign val="superscript"/>
        <sz val="11"/>
        <rFont val="Arial"/>
        <family val="2"/>
      </rPr>
      <t>2</t>
    </r>
  </si>
  <si>
    <r>
      <t>Y (two returns)</t>
    </r>
    <r>
      <rPr>
        <vertAlign val="superscript"/>
        <sz val="11"/>
        <rFont val="Arial"/>
        <family val="2"/>
      </rPr>
      <t>3</t>
    </r>
  </si>
  <si>
    <t>Total</t>
  </si>
  <si>
    <r>
      <rPr>
        <vertAlign val="superscript"/>
        <sz val="11"/>
        <rFont val="Arial"/>
        <family val="2"/>
      </rPr>
      <t xml:space="preserve">2 </t>
    </r>
    <r>
      <rPr>
        <sz val="11"/>
        <rFont val="Arial"/>
        <family val="2"/>
      </rPr>
      <t>One return relating to 2020-21 and one relating to 2021-22.</t>
    </r>
  </si>
  <si>
    <r>
      <rPr>
        <vertAlign val="superscript"/>
        <sz val="11"/>
        <rFont val="Arial"/>
        <family val="2"/>
      </rPr>
      <t>3</t>
    </r>
    <r>
      <rPr>
        <sz val="11"/>
        <rFont val="Arial"/>
        <family val="2"/>
      </rPr>
      <t xml:space="preserve"> One interim report and one annual report.</t>
    </r>
  </si>
  <si>
    <t>Table 4: Minimum and maximum number of OfS data and information returns for providers 2019-20 to 2023-24</t>
  </si>
  <si>
    <t>Category</t>
  </si>
  <si>
    <t>Min for Approved</t>
  </si>
  <si>
    <t>Max for Approved</t>
  </si>
  <si>
    <t>Min for Approved (fee cap)</t>
  </si>
  <si>
    <t>Max for Approved (fee cap)</t>
  </si>
  <si>
    <t>First published 09:30 on 18 May 2021 as part of KPM 26 and subsequently updated as shown below.</t>
  </si>
  <si>
    <t>Table 5: KPM 11A revision history</t>
  </si>
  <si>
    <t>Date of revision</t>
  </si>
  <si>
    <t>Details of changes</t>
  </si>
  <si>
    <t>16 November 2021</t>
  </si>
  <si>
    <t>• Change to method of assigning data returns to years. New method assigns data returns to the academic year which contains the deadline for the return, where an academic year is taken to run from 1 August to 31 July. 
• Addition of an extra year of data. Due to the change in assignment method this means the years included are now 2019-20, 2020-21 and 2021-22.
• Addition of annual fee limits collection which was incorrectly excluded form the original publication.
• Correction to remove TRAC and TRAC(T) from 'Max for Approved' as all providers that were required to complete these returns were Approved (fee cap).</t>
  </si>
  <si>
    <t>8 September 2022</t>
  </si>
  <si>
    <t>• Addition of a second Teaching capital funding monitoring data return to the 2021-22 academic year - both TCMON20 and TCMON21 were required in 2021-22. 
• Correction to remove Access and participation plan monitoring return from 2021-22. This requirement was withdrawn. 
• Published under KPM 11 rather than KPM 26.</t>
  </si>
  <si>
    <t>16 October 2023</t>
  </si>
  <si>
    <t>• Addition of 2022-23 data.</t>
  </si>
  <si>
    <t>29 October 2024</t>
  </si>
  <si>
    <t>• Addition of 2023-24 data.</t>
  </si>
  <si>
    <t xml:space="preserve">Includes all instances of enhanced monitoring across all initial and ongoing conditions of registration for all registered providers at different points in time. </t>
  </si>
  <si>
    <t>For each registered provider, the number of conditions that are subject to enhanced monitoring are counted. These are then aggregated to give the total number of conditions of registration subject to enhanced monitoring. This is then divided by the total number of registered providers to give the resulting figure for the average number of conditions of registration subject to enhanced monitoring per registered provider.</t>
  </si>
  <si>
    <t>Table 6: Average number of OfS conditions of registration subject to enhanced monitoring per registered provider</t>
  </si>
  <si>
    <t>November 2019</t>
  </si>
  <si>
    <t>March 2020</t>
  </si>
  <si>
    <t>November 2020</t>
  </si>
  <si>
    <t>March 2022</t>
  </si>
  <si>
    <t>April 2023</t>
  </si>
  <si>
    <t>February 2024</t>
  </si>
  <si>
    <t>Total number of registered providers</t>
  </si>
  <si>
    <t>Total number of conditions with enhanced monitoring</t>
  </si>
  <si>
    <t>Average number of conditions with enhanced monitoring per provider</t>
  </si>
  <si>
    <t xml:space="preserve">First published 09:30 on 18 May 2021 as part of KPM 26 and subsequently updated as follows:
</t>
  </si>
  <si>
    <t>Table 7: KPM 11B revision history</t>
  </si>
  <si>
    <t>8 April 2022</t>
  </si>
  <si>
    <t>• Addition of March 2022 data.</t>
  </si>
  <si>
    <t>8 June 2023</t>
  </si>
  <si>
    <t>• Addition of April 2023 data.</t>
  </si>
  <si>
    <t>18 April 2024</t>
  </si>
  <si>
    <t>• Addition of February 2024 data.</t>
  </si>
  <si>
    <t>This measure sums the total sector regulatory fees that providers registered with the Office for Students (OfS) paid to the OfS, Designated data body (DDB) and Designated Quality Body (DQB) and divides this by the total number of students (FTE) at those providers for the academic years 2019-20, 2020-21, 2021-22 and 2022-23.</t>
  </si>
  <si>
    <t>Providers included in the 2019-20, 2020-21, 2021-22 and 2022-23 measures were registered for some or all of the respective academic years. The total sector regulatory fees per student FTE has been inflated to the academic year 2022-23, using proportions of the financial years GDP deflators published in October 2024 on</t>
  </si>
  <si>
    <t>https://www.gov.uk/government/collections/gdp-deflators-at-market-prices-and-money-gdp</t>
  </si>
  <si>
    <t xml:space="preserve">The full time equivalence 'FTE' figure has been calculated using the method published on the OfS website at </t>
  </si>
  <si>
    <t>https://www.officeforstudents.org.uk/data-and-analysis/student-number-data/.</t>
  </si>
  <si>
    <t>The fee data has been taken from OfS registration fee data for the relevant academic years, Designated Data Body (DDB) subscription fee data for the relevant academic years and Designated Quality Body (DQB) fee data for the 2019-20, 2020-21, 2021-22 and 2022-23 financial years.</t>
  </si>
  <si>
    <t>For the calculation of DDB subscription fees, Statutory, Aggregate Offshore and Graduate Outcomes fees are included.</t>
  </si>
  <si>
    <t xml:space="preserve">For the calculation of DQB annual fees, Degree Awarding Power assessment charges, Quality Standard Review charges and reconciliation fees are included. </t>
  </si>
  <si>
    <t xml:space="preserve">Table 8: Amount of regulatory fees paid by providers per student </t>
  </si>
  <si>
    <t xml:space="preserve">2020-21 </t>
  </si>
  <si>
    <t>Total sector regulatory fee</t>
  </si>
  <si>
    <t>Total sector FTE</t>
  </si>
  <si>
    <t>Total sector regulatory fee per student FTE</t>
  </si>
  <si>
    <t xml:space="preserve">Total sector regulatory fee per student FTE inflated to the academic year 2022-23 </t>
  </si>
  <si>
    <t>Table 9: KPM 11C revision history</t>
  </si>
  <si>
    <t>23 August 2021</t>
  </si>
  <si>
    <t>• Addition of data relating to 5 providers which were previously excluded as their data was not final.</t>
  </si>
  <si>
    <r>
      <t>3 November</t>
    </r>
    <r>
      <rPr>
        <sz val="11"/>
        <color rgb="FFFF0000"/>
        <rFont val="Arial"/>
        <family val="2"/>
      </rPr>
      <t xml:space="preserve"> </t>
    </r>
    <r>
      <rPr>
        <sz val="11"/>
        <rFont val="Arial"/>
        <family val="2"/>
      </rPr>
      <t>2022</t>
    </r>
  </si>
  <si>
    <t>• The method for calculating the Designated Quality Body (DQB) annual fees has changed. The DQB charge annual fees on a financial year rather than academic year basis. In order to simplify the method and make future iterations of this measure available earlier, the method now uses the DQB’s fees for the relevant financial year as a proxy for the fee in the given academic year. Previously the DQB academic year fees were calculated by pro-rating data relating to the two relevant financial years.
• Published under KPM 11 rather than KPM 26.</t>
  </si>
  <si>
    <t>27 April 2023</t>
  </si>
  <si>
    <t>• Addition of 2021-22 data.
• The fee per student for 2020-21 has been corrected from £19.70 to £19.81.
• The fee per student for 2019-20 has been corrected from £19.91 to £19.93.</t>
  </si>
  <si>
    <t>• Addition of 2022-23 data.
• The fee per student for 2021-22 has been updated from £18.73 to £18.68. The is due to the addition of data relating to one provider which was previously excluded as their data was not final.</t>
  </si>
  <si>
    <t>February 2025</t>
  </si>
  <si>
    <t>• Addition of February 2025 data.</t>
  </si>
  <si>
    <t>8 April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</si>
</sst>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6" formatCode="&quot;£&quot;#,##0;[Red]\-&quot;£&quot;#,##0"/>
    <numFmt numFmtId="7" formatCode="&quot;£&quot;#,##0.00;\-&quot;£&quot;#,##0.00"/>
    <numFmt numFmtId="164" formatCode="0.0"/>
    <numFmt numFmtId="165" formatCode="&quot;£&quot;#,##0.00"/>
  </numFmts>
  <fonts count="23" x14ac:knownFonts="1">
    <font>
      <sz val="11"/>
      <name val="Arial"/>
      <family val="2"/>
    </font>
    <font>
      <sz val="11"/>
      <color theme="1"/>
      <name val="Calibri"/>
      <family val="2"/>
      <scheme val="minor"/>
    </font>
    <font>
      <b/>
      <sz val="20"/>
      <color rgb="FF002554"/>
      <name val="Arial"/>
      <family val="2"/>
    </font>
    <font>
      <b/>
      <sz val="14"/>
      <color rgb="FF002554"/>
      <name val="Arial"/>
      <family val="2"/>
    </font>
    <font>
      <b/>
      <sz val="12"/>
      <color rgb="FF002554"/>
      <name val="Arial"/>
      <family val="2"/>
    </font>
    <font>
      <b/>
      <sz val="11"/>
      <color rgb="FF002554"/>
      <name val="Arial"/>
      <family val="2"/>
    </font>
    <font>
      <sz val="11"/>
      <name val="Arial"/>
      <family val="2"/>
    </font>
    <font>
      <sz val="10"/>
      <name val="Arial"/>
      <family val="2"/>
    </font>
    <font>
      <b/>
      <sz val="11"/>
      <name val="Arial"/>
      <family val="2"/>
    </font>
    <font>
      <sz val="11"/>
      <color theme="1"/>
      <name val="Arial"/>
      <family val="2"/>
    </font>
    <font>
      <u/>
      <sz val="11"/>
      <color theme="10"/>
      <name val="Arial"/>
      <family val="2"/>
    </font>
    <font>
      <u/>
      <sz val="11"/>
      <color theme="10"/>
      <name val="Calibri"/>
      <family val="2"/>
      <scheme val="minor"/>
    </font>
    <font>
      <u/>
      <sz val="11"/>
      <name val="Arial"/>
      <family val="2"/>
    </font>
    <font>
      <b/>
      <sz val="11"/>
      <color theme="3"/>
      <name val="Calibri"/>
      <family val="2"/>
      <scheme val="minor"/>
    </font>
    <font>
      <sz val="11"/>
      <color rgb="FF000000"/>
      <name val="Calibri"/>
      <family val="2"/>
    </font>
    <font>
      <b/>
      <sz val="13"/>
      <color theme="3"/>
      <name val="Calibri"/>
      <family val="2"/>
      <scheme val="minor"/>
    </font>
    <font>
      <b/>
      <sz val="15"/>
      <color theme="3"/>
      <name val="Calibri"/>
      <family val="2"/>
      <scheme val="minor"/>
    </font>
    <font>
      <b/>
      <sz val="14"/>
      <name val="Arial"/>
      <family val="2"/>
    </font>
    <font>
      <sz val="10.5"/>
      <color theme="1"/>
      <name val="Arial"/>
      <family val="2"/>
    </font>
    <font>
      <sz val="11"/>
      <color rgb="FFFF0000"/>
      <name val="Arial"/>
      <family val="2"/>
    </font>
    <font>
      <sz val="8"/>
      <name val="Arial"/>
      <family val="2"/>
    </font>
    <font>
      <sz val="10"/>
      <color theme="1"/>
      <name val="Arial"/>
      <family val="2"/>
    </font>
    <font>
      <vertAlign val="superscript"/>
      <sz val="11"/>
      <name val="Arial"/>
      <family val="2"/>
    </font>
  </fonts>
  <fills count="4">
    <fill>
      <patternFill patternType="none"/>
    </fill>
    <fill>
      <patternFill patternType="gray125"/>
    </fill>
    <fill>
      <patternFill patternType="solid">
        <fgColor rgb="FFFFFFFF"/>
        <bgColor indexed="64"/>
      </patternFill>
    </fill>
    <fill>
      <patternFill patternType="solid">
        <fgColor theme="0"/>
        <bgColor indexed="64"/>
      </patternFill>
    </fill>
  </fills>
  <borders count="15">
    <border>
      <left/>
      <right/>
      <top/>
      <bottom/>
      <diagonal/>
    </border>
    <border>
      <left/>
      <right style="thin">
        <color indexed="64"/>
      </right>
      <top/>
      <bottom style="thin">
        <color indexed="64"/>
      </bottom>
      <diagonal/>
    </border>
    <border>
      <left/>
      <right/>
      <top/>
      <bottom style="thin">
        <color indexed="64"/>
      </bottom>
      <diagonal/>
    </border>
    <border>
      <left/>
      <right style="thin">
        <color indexed="64"/>
      </right>
      <top style="thin">
        <color indexed="64"/>
      </top>
      <bottom/>
      <diagonal/>
    </border>
    <border>
      <left style="thin">
        <color indexed="64"/>
      </left>
      <right/>
      <top/>
      <bottom/>
      <diagonal/>
    </border>
    <border>
      <left/>
      <right style="thin">
        <color auto="1"/>
      </right>
      <top/>
      <bottom/>
      <diagonal/>
    </border>
    <border>
      <left style="thin">
        <color indexed="64"/>
      </left>
      <right style="thin">
        <color indexed="64"/>
      </right>
      <top/>
      <bottom/>
      <diagonal/>
    </border>
    <border>
      <left/>
      <right/>
      <top style="thin">
        <color indexed="64"/>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right/>
      <top/>
      <bottom style="medium">
        <color theme="4" tint="0.39997558519241921"/>
      </bottom>
      <diagonal/>
    </border>
    <border>
      <left/>
      <right/>
      <top/>
      <bottom style="thick">
        <color theme="4" tint="0.499984740745262"/>
      </bottom>
      <diagonal/>
    </border>
    <border>
      <left/>
      <right/>
      <top/>
      <bottom style="thick">
        <color theme="4"/>
      </bottom>
      <diagonal/>
    </border>
  </borders>
  <cellStyleXfs count="13">
    <xf numFmtId="0" fontId="0" fillId="0" borderId="0">
      <alignment vertical="center"/>
    </xf>
    <xf numFmtId="0" fontId="2" fillId="0" borderId="0">
      <alignment vertical="center"/>
    </xf>
    <xf numFmtId="0" fontId="3" fillId="0" borderId="0">
      <alignment vertical="center"/>
    </xf>
    <xf numFmtId="0" fontId="4" fillId="0" borderId="0">
      <alignment vertical="center"/>
    </xf>
    <xf numFmtId="0" fontId="5" fillId="0" borderId="0" applyBorder="0">
      <alignment horizontal="left" vertical="center" wrapText="1"/>
    </xf>
    <xf numFmtId="0" fontId="7" fillId="0" borderId="0"/>
    <xf numFmtId="0" fontId="10" fillId="0" borderId="0" applyNumberFormat="0" applyFill="0" applyBorder="0" applyAlignment="0" applyProtection="0">
      <alignment vertical="center"/>
    </xf>
    <xf numFmtId="0" fontId="1" fillId="0" borderId="0"/>
    <xf numFmtId="0" fontId="11" fillId="0" borderId="0" applyNumberFormat="0" applyFill="0" applyBorder="0" applyAlignment="0" applyProtection="0"/>
    <xf numFmtId="0" fontId="13" fillId="0" borderId="12" applyNumberFormat="0" applyFill="0" applyAlignment="0" applyProtection="0"/>
    <xf numFmtId="0" fontId="14" fillId="0" borderId="0"/>
    <xf numFmtId="0" fontId="15" fillId="0" borderId="13" applyNumberFormat="0" applyFill="0" applyAlignment="0" applyProtection="0"/>
    <xf numFmtId="0" fontId="16" fillId="0" borderId="14" applyNumberFormat="0" applyFill="0" applyAlignment="0" applyProtection="0"/>
  </cellStyleXfs>
  <cellXfs count="102">
    <xf numFmtId="0" fontId="0" fillId="0" borderId="0" xfId="0">
      <alignment vertical="center"/>
    </xf>
    <xf numFmtId="0" fontId="2" fillId="0" borderId="0" xfId="1">
      <alignment vertical="center"/>
    </xf>
    <xf numFmtId="0" fontId="3" fillId="0" borderId="0" xfId="2">
      <alignment vertical="center"/>
    </xf>
    <xf numFmtId="0" fontId="8" fillId="0" borderId="2" xfId="0" applyFont="1" applyBorder="1" applyAlignment="1">
      <alignment horizontal="right" vertical="top" wrapText="1"/>
    </xf>
    <xf numFmtId="0" fontId="6" fillId="0" borderId="3" xfId="0" applyFont="1" applyBorder="1" applyAlignment="1">
      <alignment vertical="top"/>
    </xf>
    <xf numFmtId="0" fontId="6" fillId="0" borderId="4" xfId="0" applyFont="1" applyBorder="1" applyAlignment="1">
      <alignment horizontal="right" vertical="top"/>
    </xf>
    <xf numFmtId="0" fontId="6" fillId="0" borderId="0" xfId="0" applyFont="1" applyAlignment="1">
      <alignment horizontal="right" vertical="top"/>
    </xf>
    <xf numFmtId="0" fontId="6" fillId="0" borderId="5" xfId="0" applyFont="1" applyBorder="1" applyAlignment="1">
      <alignment horizontal="right" vertical="top"/>
    </xf>
    <xf numFmtId="0" fontId="6" fillId="0" borderId="5" xfId="0" applyFont="1" applyBorder="1" applyAlignment="1">
      <alignment vertical="top"/>
    </xf>
    <xf numFmtId="0" fontId="6" fillId="2" borderId="5" xfId="0" applyFont="1" applyFill="1" applyBorder="1" applyAlignment="1">
      <alignment vertical="top"/>
    </xf>
    <xf numFmtId="0" fontId="6" fillId="0" borderId="6" xfId="0" applyFont="1" applyBorder="1" applyAlignment="1">
      <alignment horizontal="left" vertical="center" wrapText="1"/>
    </xf>
    <xf numFmtId="0" fontId="6" fillId="3" borderId="0" xfId="0" applyFont="1" applyFill="1" applyAlignment="1">
      <alignment horizontal="right" vertical="top"/>
    </xf>
    <xf numFmtId="0" fontId="6" fillId="0" borderId="1" xfId="0" applyFont="1" applyBorder="1" applyAlignment="1">
      <alignment vertical="top"/>
    </xf>
    <xf numFmtId="0" fontId="8" fillId="0" borderId="7" xfId="0" applyFont="1" applyBorder="1" applyAlignment="1">
      <alignment vertical="top"/>
    </xf>
    <xf numFmtId="0" fontId="8" fillId="0" borderId="7" xfId="0" applyFont="1" applyBorder="1" applyAlignment="1">
      <alignment horizontal="right" vertical="top"/>
    </xf>
    <xf numFmtId="0" fontId="8" fillId="3" borderId="7" xfId="0" applyFont="1" applyFill="1" applyBorder="1" applyAlignment="1">
      <alignment vertical="top"/>
    </xf>
    <xf numFmtId="0" fontId="8" fillId="3" borderId="7" xfId="0" applyFont="1" applyFill="1" applyBorder="1" applyAlignment="1">
      <alignment horizontal="right" vertical="top"/>
    </xf>
    <xf numFmtId="0" fontId="8" fillId="0" borderId="1" xfId="0" applyFont="1" applyBorder="1" applyAlignment="1">
      <alignment horizontal="left" vertical="center" wrapText="1"/>
    </xf>
    <xf numFmtId="0" fontId="0" fillId="0" borderId="0" xfId="0" applyAlignment="1">
      <alignment horizontal="right" vertical="center"/>
    </xf>
    <xf numFmtId="0" fontId="2" fillId="0" borderId="0" xfId="1" applyAlignment="1">
      <alignment vertical="top"/>
    </xf>
    <xf numFmtId="0" fontId="0" fillId="0" borderId="0" xfId="0" applyAlignment="1"/>
    <xf numFmtId="0" fontId="6" fillId="0" borderId="0" xfId="0" applyFont="1" applyAlignment="1">
      <alignment horizontal="left"/>
    </xf>
    <xf numFmtId="0" fontId="0" fillId="0" borderId="0" xfId="0" applyAlignment="1">
      <alignment vertical="top"/>
    </xf>
    <xf numFmtId="0" fontId="0" fillId="0" borderId="0" xfId="0" applyAlignment="1">
      <alignment vertical="top" wrapText="1"/>
    </xf>
    <xf numFmtId="164" fontId="0" fillId="0" borderId="0" xfId="0" applyNumberFormat="1">
      <alignment vertical="center"/>
    </xf>
    <xf numFmtId="0" fontId="10" fillId="0" borderId="0" xfId="6" applyAlignment="1">
      <alignment vertical="center" wrapText="1"/>
    </xf>
    <xf numFmtId="0" fontId="4" fillId="0" borderId="0" xfId="3" applyAlignment="1"/>
    <xf numFmtId="0" fontId="3" fillId="0" borderId="0" xfId="2" applyAlignment="1"/>
    <xf numFmtId="0" fontId="10" fillId="0" borderId="0" xfId="6">
      <alignment vertical="center"/>
    </xf>
    <xf numFmtId="0" fontId="6" fillId="0" borderId="0" xfId="0" applyFont="1" applyAlignment="1">
      <alignment horizontal="left" vertical="center"/>
    </xf>
    <xf numFmtId="0" fontId="9" fillId="0" borderId="0" xfId="0" applyFont="1" applyAlignment="1">
      <alignment vertical="center" wrapText="1"/>
    </xf>
    <xf numFmtId="0" fontId="9" fillId="0" borderId="0" xfId="0" applyFont="1" applyAlignment="1">
      <alignment horizontal="left" vertical="center" wrapText="1"/>
    </xf>
    <xf numFmtId="49" fontId="0" fillId="0" borderId="0" xfId="0" applyNumberFormat="1" applyAlignment="1">
      <alignment horizontal="right" vertical="center"/>
    </xf>
    <xf numFmtId="0" fontId="9" fillId="0" borderId="4" xfId="0" applyFont="1" applyBorder="1">
      <alignment vertical="center"/>
    </xf>
    <xf numFmtId="164" fontId="9" fillId="0" borderId="4" xfId="0" applyNumberFormat="1" applyFont="1" applyBorder="1">
      <alignment vertical="center"/>
    </xf>
    <xf numFmtId="0" fontId="9" fillId="0" borderId="0" xfId="0" applyFont="1">
      <alignment vertical="center"/>
    </xf>
    <xf numFmtId="164" fontId="9" fillId="0" borderId="0" xfId="0" applyNumberFormat="1" applyFont="1">
      <alignment vertical="center"/>
    </xf>
    <xf numFmtId="49" fontId="0" fillId="0" borderId="4" xfId="0" applyNumberFormat="1" applyBorder="1" applyAlignment="1">
      <alignment vertical="top"/>
    </xf>
    <xf numFmtId="0" fontId="0" fillId="0" borderId="5" xfId="0" applyBorder="1" applyAlignment="1">
      <alignment vertical="top" wrapText="1"/>
    </xf>
    <xf numFmtId="0" fontId="8" fillId="0" borderId="8" xfId="0" applyFont="1" applyBorder="1" applyAlignment="1">
      <alignment horizontal="right" vertical="top" wrapText="1"/>
    </xf>
    <xf numFmtId="0" fontId="8" fillId="0" borderId="9" xfId="0" applyFont="1" applyBorder="1" applyAlignment="1">
      <alignment horizontal="right" vertical="top" wrapText="1"/>
    </xf>
    <xf numFmtId="0" fontId="8" fillId="0" borderId="10" xfId="0" applyFont="1" applyBorder="1" applyAlignment="1">
      <alignment horizontal="right" vertical="top" wrapText="1"/>
    </xf>
    <xf numFmtId="0" fontId="8" fillId="0" borderId="8" xfId="0" applyFont="1" applyBorder="1" applyAlignment="1">
      <alignment vertical="top"/>
    </xf>
    <xf numFmtId="0" fontId="8" fillId="0" borderId="9" xfId="0" applyFont="1" applyBorder="1" applyAlignment="1">
      <alignment vertical="top"/>
    </xf>
    <xf numFmtId="0" fontId="8" fillId="0" borderId="10" xfId="0" applyFont="1" applyBorder="1" applyAlignment="1">
      <alignment horizontal="right" vertical="top"/>
    </xf>
    <xf numFmtId="0" fontId="0" fillId="0" borderId="11" xfId="0" applyBorder="1">
      <alignment vertical="center"/>
    </xf>
    <xf numFmtId="0" fontId="9" fillId="0" borderId="0" xfId="0" applyFont="1" applyAlignment="1"/>
    <xf numFmtId="0" fontId="6" fillId="0" borderId="0" xfId="7" applyFont="1" applyAlignment="1">
      <alignment horizontal="left" vertical="top"/>
    </xf>
    <xf numFmtId="0" fontId="12" fillId="0" borderId="0" xfId="8" applyFont="1" applyAlignment="1">
      <alignment horizontal="left" vertical="top"/>
    </xf>
    <xf numFmtId="0" fontId="8" fillId="0" borderId="0" xfId="7" applyFont="1" applyAlignment="1">
      <alignment horizontal="left" vertical="top"/>
    </xf>
    <xf numFmtId="0" fontId="6" fillId="0" borderId="0" xfId="7" applyFont="1" applyAlignment="1">
      <alignment vertical="top" wrapText="1"/>
    </xf>
    <xf numFmtId="0" fontId="4" fillId="0" borderId="0" xfId="5" applyFont="1"/>
    <xf numFmtId="0" fontId="10" fillId="0" borderId="0" xfId="8" applyFont="1" applyAlignment="1">
      <alignment vertical="top" wrapText="1"/>
    </xf>
    <xf numFmtId="0" fontId="17" fillId="0" borderId="0" xfId="10" applyFont="1"/>
    <xf numFmtId="0" fontId="6" fillId="0" borderId="0" xfId="7" applyFont="1"/>
    <xf numFmtId="0" fontId="2" fillId="0" borderId="0" xfId="5" applyFont="1"/>
    <xf numFmtId="0" fontId="18" fillId="0" borderId="0" xfId="7" applyFont="1"/>
    <xf numFmtId="0" fontId="6" fillId="0" borderId="0" xfId="7" applyFont="1" applyAlignment="1">
      <alignment wrapText="1"/>
    </xf>
    <xf numFmtId="6" fontId="6" fillId="0" borderId="0" xfId="7" applyNumberFormat="1" applyFont="1"/>
    <xf numFmtId="0" fontId="5" fillId="0" borderId="0" xfId="0" applyFont="1">
      <alignment vertical="center"/>
    </xf>
    <xf numFmtId="49" fontId="5" fillId="0" borderId="0" xfId="0" applyNumberFormat="1" applyFont="1" applyAlignment="1">
      <alignment horizontal="right" vertical="center"/>
    </xf>
    <xf numFmtId="0" fontId="5" fillId="0" borderId="0" xfId="0" applyFont="1" applyAlignment="1">
      <alignment horizontal="right" vertical="center"/>
    </xf>
    <xf numFmtId="0" fontId="9" fillId="0" borderId="0" xfId="7" applyFont="1"/>
    <xf numFmtId="0" fontId="2" fillId="0" borderId="0" xfId="1" applyAlignment="1">
      <alignment horizontal="left" vertical="center"/>
    </xf>
    <xf numFmtId="0" fontId="10" fillId="0" borderId="0" xfId="6" applyAlignment="1">
      <alignment wrapText="1"/>
    </xf>
    <xf numFmtId="49" fontId="0" fillId="0" borderId="0" xfId="0" applyNumberFormat="1" applyAlignment="1">
      <alignment horizontal="left" vertical="center"/>
    </xf>
    <xf numFmtId="7" fontId="0" fillId="0" borderId="0" xfId="0" applyNumberFormat="1">
      <alignment vertical="center"/>
    </xf>
    <xf numFmtId="3" fontId="0" fillId="0" borderId="0" xfId="0" applyNumberFormat="1">
      <alignment vertical="center"/>
    </xf>
    <xf numFmtId="165" fontId="0" fillId="0" borderId="0" xfId="0" applyNumberFormat="1">
      <alignment vertical="center"/>
    </xf>
    <xf numFmtId="0" fontId="6" fillId="0" borderId="2" xfId="0" applyFont="1" applyBorder="1" applyAlignment="1">
      <alignment horizontal="right" vertical="top"/>
    </xf>
    <xf numFmtId="0" fontId="8" fillId="0" borderId="9" xfId="0" applyFont="1" applyBorder="1" applyAlignment="1">
      <alignment horizontal="right" vertical="top"/>
    </xf>
    <xf numFmtId="0" fontId="0" fillId="0" borderId="0" xfId="0" applyAlignment="1">
      <alignment horizontal="left"/>
    </xf>
    <xf numFmtId="0" fontId="6" fillId="0" borderId="0" xfId="0" applyFont="1" applyAlignment="1"/>
    <xf numFmtId="0" fontId="0" fillId="0" borderId="0" xfId="0" applyAlignment="1">
      <alignment horizontal="left" vertical="center"/>
    </xf>
    <xf numFmtId="0" fontId="21" fillId="0" borderId="0" xfId="0" applyFont="1" applyAlignment="1"/>
    <xf numFmtId="2" fontId="21" fillId="0" borderId="0" xfId="0" applyNumberFormat="1" applyFont="1" applyAlignment="1"/>
    <xf numFmtId="49" fontId="0" fillId="0" borderId="0" xfId="0" applyNumberFormat="1" applyAlignment="1">
      <alignment vertical="top"/>
    </xf>
    <xf numFmtId="0" fontId="0" fillId="0" borderId="5" xfId="0" applyBorder="1" applyAlignment="1">
      <alignment horizontal="right" vertical="top"/>
    </xf>
    <xf numFmtId="0" fontId="0" fillId="0" borderId="1" xfId="0" applyBorder="1" applyAlignment="1">
      <alignment horizontal="right" vertical="top"/>
    </xf>
    <xf numFmtId="0" fontId="0" fillId="0" borderId="0" xfId="0" applyAlignment="1">
      <alignment horizontal="right" vertical="top"/>
    </xf>
    <xf numFmtId="0" fontId="0" fillId="3" borderId="0" xfId="0" applyFill="1" applyAlignment="1">
      <alignment horizontal="right" vertical="top"/>
    </xf>
    <xf numFmtId="0" fontId="0" fillId="0" borderId="4" xfId="0" applyBorder="1" applyAlignment="1">
      <alignment horizontal="right" vertical="top"/>
    </xf>
    <xf numFmtId="0" fontId="0" fillId="3" borderId="0" xfId="0" applyFill="1" applyAlignment="1">
      <alignment horizontal="right" vertical="top" wrapText="1"/>
    </xf>
    <xf numFmtId="0" fontId="0" fillId="0" borderId="6" xfId="0" applyBorder="1" applyAlignment="1">
      <alignment horizontal="left" vertical="center" wrapText="1"/>
    </xf>
    <xf numFmtId="0" fontId="0" fillId="2" borderId="5" xfId="0" applyFill="1" applyBorder="1" applyAlignment="1">
      <alignment vertical="top"/>
    </xf>
    <xf numFmtId="0" fontId="0" fillId="0" borderId="5" xfId="0" applyBorder="1" applyAlignment="1">
      <alignment vertical="top"/>
    </xf>
    <xf numFmtId="49" fontId="0" fillId="0" borderId="0" xfId="0" applyNumberFormat="1" applyAlignment="1">
      <alignment horizontal="left" vertical="top"/>
    </xf>
    <xf numFmtId="0" fontId="0" fillId="0" borderId="0" xfId="0" applyAlignment="1">
      <alignment horizontal="left" vertical="top" wrapText="1"/>
    </xf>
    <xf numFmtId="49" fontId="0" fillId="0" borderId="0" xfId="0" applyNumberFormat="1">
      <alignment vertical="center"/>
    </xf>
    <xf numFmtId="0" fontId="9" fillId="0" borderId="0" xfId="0" applyFont="1" applyAlignment="1">
      <alignment horizontal="left"/>
    </xf>
    <xf numFmtId="0" fontId="10" fillId="0" borderId="0" xfId="6" applyFill="1" applyAlignment="1">
      <alignment horizontal="left" vertical="center"/>
    </xf>
    <xf numFmtId="7" fontId="6" fillId="0" borderId="0" xfId="7" applyNumberFormat="1" applyFont="1"/>
    <xf numFmtId="0" fontId="0" fillId="0" borderId="0" xfId="0" applyAlignment="1">
      <alignment vertical="center" wrapText="1"/>
    </xf>
    <xf numFmtId="0" fontId="6" fillId="0" borderId="0" xfId="0" applyFont="1" applyAlignment="1">
      <alignment horizontal="left" wrapText="1"/>
    </xf>
    <xf numFmtId="0" fontId="6" fillId="0" borderId="0" xfId="7" applyFont="1" applyAlignment="1">
      <alignment horizontal="left" vertical="top" wrapText="1"/>
    </xf>
    <xf numFmtId="0" fontId="0" fillId="0" borderId="0" xfId="0" applyAlignment="1">
      <alignment vertical="center" wrapText="1"/>
    </xf>
    <xf numFmtId="0" fontId="0" fillId="0" borderId="0" xfId="0" applyAlignment="1">
      <alignment horizontal="left" wrapText="1"/>
    </xf>
    <xf numFmtId="0" fontId="6" fillId="0" borderId="0" xfId="0" applyFont="1" applyAlignment="1">
      <alignment horizontal="left" wrapText="1"/>
    </xf>
    <xf numFmtId="0" fontId="9" fillId="0" borderId="0" xfId="7" applyFont="1" applyAlignment="1">
      <alignment horizontal="left" vertical="top" wrapText="1"/>
    </xf>
    <xf numFmtId="0" fontId="6" fillId="0" borderId="0" xfId="7" applyFont="1" applyAlignment="1">
      <alignment horizontal="left" vertical="top" wrapText="1"/>
    </xf>
    <xf numFmtId="0" fontId="6" fillId="0" borderId="0" xfId="7" applyFont="1" applyAlignment="1">
      <alignment horizontal="left" vertical="top"/>
    </xf>
    <xf numFmtId="49" fontId="0" fillId="0" borderId="0" xfId="0" applyNumberFormat="1" applyFill="1" applyAlignment="1">
      <alignment vertical="top"/>
    </xf>
  </cellXfs>
  <cellStyles count="13">
    <cellStyle name="Heading 1" xfId="1" builtinId="16" customBuiltin="1"/>
    <cellStyle name="Heading 1 2" xfId="12" xr:uid="{93C79C34-F2D7-46AF-925A-4936FF20A1A5}"/>
    <cellStyle name="Heading 2" xfId="2" builtinId="17" customBuiltin="1"/>
    <cellStyle name="Heading 2 2" xfId="11" xr:uid="{E83DC0E3-55A2-4C7E-9A03-0C3B397CF2B8}"/>
    <cellStyle name="Heading 3" xfId="3" builtinId="18" customBuiltin="1"/>
    <cellStyle name="Heading 3 2" xfId="9" xr:uid="{E87E1E0A-FDD3-48A9-9A43-64EDEBD2E30B}"/>
    <cellStyle name="Heading 4" xfId="4" builtinId="19" customBuiltin="1"/>
    <cellStyle name="Hyperlink" xfId="6" builtinId="8"/>
    <cellStyle name="Hyperlink 2" xfId="8" xr:uid="{8DCFC1B2-4F99-4804-AA1F-F259CAA73A4A}"/>
    <cellStyle name="Normal" xfId="0" builtinId="0" customBuiltin="1"/>
    <cellStyle name="Normal 2" xfId="7" xr:uid="{5912FB4B-D1CD-443B-BC45-C94A25395259}"/>
    <cellStyle name="Normal 2 2" xfId="5" xr:uid="{60AFFBCA-17FD-45AA-95E7-3F342C0DC409}"/>
    <cellStyle name="Normal 2 3" xfId="10" xr:uid="{0F6A5F5A-A95D-45E1-9FFA-06CAB48852F8}"/>
  </cellStyles>
  <dxfs count="54">
    <dxf>
      <font>
        <b val="0"/>
        <i val="0"/>
        <strike val="0"/>
        <condense val="0"/>
        <extend val="0"/>
        <outline val="0"/>
        <shadow val="0"/>
        <u val="none"/>
        <vertAlign val="baseline"/>
        <sz val="11"/>
        <color theme="1"/>
        <name val="Arial"/>
        <family val="2"/>
        <scheme val="none"/>
      </font>
      <alignment horizontal="left" vertical="center"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1"/>
        <color auto="1"/>
        <name val="Arial"/>
        <family val="2"/>
        <scheme val="none"/>
      </font>
      <numFmt numFmtId="30" formatCode="@"/>
      <alignment horizontal="left" vertical="center" textRotation="0" wrapText="0" indent="0" justifyLastLine="0" shrinkToFit="0" readingOrder="0"/>
      <border diagonalUp="0" diagonalDown="0" outline="0">
        <left/>
        <right style="thin">
          <color indexed="64"/>
        </right>
        <top style="thin">
          <color indexed="64"/>
        </top>
        <bottom/>
      </border>
    </dxf>
    <dxf>
      <border outline="0">
        <top style="thin">
          <color rgb="FF000000"/>
        </top>
      </border>
    </dxf>
    <dxf>
      <border outline="0">
        <left style="thin">
          <color rgb="FF000000"/>
        </left>
        <right style="thin">
          <color rgb="FF000000"/>
        </right>
        <top style="thin">
          <color rgb="FF000000"/>
        </top>
        <bottom style="thin">
          <color rgb="FF000000"/>
        </bottom>
      </border>
    </dxf>
    <dxf>
      <border outline="0">
        <bottom style="thin">
          <color rgb="FF000000"/>
        </bottom>
      </border>
    </dxf>
    <dxf>
      <font>
        <strike val="0"/>
        <outline val="0"/>
        <shadow val="0"/>
        <u val="none"/>
        <vertAlign val="baseline"/>
        <name val="Arial"/>
        <family val="2"/>
        <scheme val="none"/>
      </font>
    </dxf>
    <dxf>
      <font>
        <strike val="0"/>
        <outline val="0"/>
        <shadow val="0"/>
        <u val="none"/>
        <vertAlign val="baseline"/>
        <name val="Arial"/>
        <family val="2"/>
        <scheme val="none"/>
      </font>
    </dxf>
    <dxf>
      <font>
        <strike val="0"/>
        <outline val="0"/>
        <shadow val="0"/>
        <u val="none"/>
        <vertAlign val="baseline"/>
        <name val="Arial"/>
        <family val="2"/>
        <scheme val="none"/>
      </font>
    </dxf>
    <dxf>
      <font>
        <strike val="0"/>
        <outline val="0"/>
        <shadow val="0"/>
        <u val="none"/>
        <vertAlign val="baseline"/>
        <name val="Arial"/>
        <family val="2"/>
        <scheme val="none"/>
      </font>
    </dxf>
    <dxf>
      <font>
        <b val="0"/>
        <i val="0"/>
        <strike val="0"/>
        <condense val="0"/>
        <extend val="0"/>
        <outline val="0"/>
        <shadow val="0"/>
        <u val="none"/>
        <vertAlign val="baseline"/>
        <sz val="11"/>
        <color auto="1"/>
        <name val="Arial"/>
        <family val="2"/>
        <scheme val="none"/>
      </font>
      <alignment horizontal="general" vertical="center" textRotation="0" wrapText="1" indent="0" justifyLastLine="0" shrinkToFit="0" readingOrder="0"/>
    </dxf>
    <dxf>
      <border diagonalUp="0" diagonalDown="0">
        <left style="thin">
          <color indexed="64"/>
        </left>
        <right style="thin">
          <color indexed="64"/>
        </right>
        <top/>
        <bottom/>
        <vertical style="thin">
          <color indexed="64"/>
        </vertical>
        <horizontal style="thin">
          <color indexed="64"/>
        </horizontal>
      </border>
    </dxf>
    <dxf>
      <font>
        <b val="0"/>
        <i val="0"/>
        <strike val="0"/>
        <condense val="0"/>
        <extend val="0"/>
        <outline val="0"/>
        <shadow val="0"/>
        <u val="none"/>
        <vertAlign val="baseline"/>
        <sz val="11"/>
        <color theme="1"/>
        <name val="Arial"/>
        <family val="2"/>
        <scheme val="none"/>
      </font>
      <alignment horizontal="left" vertical="center" textRotation="0" wrapText="1"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1"/>
        <color auto="1"/>
        <name val="Arial"/>
        <family val="2"/>
        <scheme val="none"/>
      </font>
      <numFmt numFmtId="30" formatCode="@"/>
      <alignment horizontal="left" vertical="center" textRotation="0" wrapText="0" indent="0" justifyLastLine="0" shrinkToFit="0" readingOrder="0"/>
      <border diagonalUp="0" diagonalDown="0" outline="0">
        <left/>
        <right style="thin">
          <color indexed="64"/>
        </right>
        <top style="thin">
          <color indexed="64"/>
        </top>
        <bottom/>
      </border>
    </dxf>
    <dxf>
      <border outline="0">
        <top style="thin">
          <color rgb="FF000000"/>
        </top>
      </border>
    </dxf>
    <dxf>
      <border outline="0">
        <left style="thin">
          <color rgb="FF000000"/>
        </left>
        <right style="thin">
          <color rgb="FF000000"/>
        </right>
        <top style="thin">
          <color rgb="FF000000"/>
        </top>
        <bottom style="thin">
          <color rgb="FF000000"/>
        </bottom>
      </border>
    </dxf>
    <dxf>
      <border outline="0">
        <bottom style="thin">
          <color rgb="FF000000"/>
        </bottom>
      </border>
    </dxf>
    <dxf>
      <alignment horizontal="general" vertical="top" textRotation="0" wrapText="1" indent="0" justifyLastLine="0" shrinkToFit="0" readingOrder="0"/>
    </dxf>
    <dxf>
      <font>
        <strike val="0"/>
        <outline val="0"/>
        <shadow val="0"/>
        <u val="none"/>
        <vertAlign val="baseline"/>
        <sz val="11"/>
        <color auto="1"/>
        <name val="Arial"/>
        <family val="2"/>
        <scheme val="none"/>
      </font>
    </dxf>
    <dxf>
      <font>
        <strike val="0"/>
        <outline val="0"/>
        <shadow val="0"/>
        <u val="none"/>
        <vertAlign val="baseline"/>
        <sz val="11"/>
        <color auto="1"/>
        <name val="Arial"/>
        <family val="2"/>
        <scheme val="none"/>
      </font>
    </dxf>
    <dxf>
      <font>
        <b val="0"/>
        <i val="0"/>
        <strike val="0"/>
        <condense val="0"/>
        <extend val="0"/>
        <outline val="0"/>
        <shadow val="0"/>
        <u val="none"/>
        <vertAlign val="baseline"/>
        <sz val="11"/>
        <color auto="1"/>
        <name val="Arial"/>
        <family val="2"/>
        <scheme val="none"/>
      </font>
      <alignment horizontal="right" vertical="top" textRotation="0" wrapText="0" indent="0" justifyLastLine="0" shrinkToFit="0" readingOrder="0"/>
    </dxf>
    <dxf>
      <font>
        <b val="0"/>
        <i val="0"/>
        <strike val="0"/>
        <condense val="0"/>
        <extend val="0"/>
        <outline val="0"/>
        <shadow val="0"/>
        <u val="none"/>
        <vertAlign val="baseline"/>
        <sz val="11"/>
        <color auto="1"/>
        <name val="Arial"/>
        <family val="2"/>
        <scheme val="none"/>
      </font>
      <alignment horizontal="right" vertical="top" textRotation="0" wrapText="0" indent="0" justifyLastLine="0" shrinkToFit="0" readingOrder="0"/>
    </dxf>
    <dxf>
      <font>
        <b val="0"/>
        <i val="0"/>
        <strike val="0"/>
        <condense val="0"/>
        <extend val="0"/>
        <outline val="0"/>
        <shadow val="0"/>
        <u val="none"/>
        <vertAlign val="baseline"/>
        <sz val="11"/>
        <color auto="1"/>
        <name val="Arial"/>
        <family val="2"/>
        <scheme val="none"/>
      </font>
      <alignment horizontal="right" vertical="top" textRotation="0" wrapText="0" indent="0" justifyLastLine="0" shrinkToFit="0" readingOrder="0"/>
    </dxf>
    <dxf>
      <font>
        <b val="0"/>
        <i val="0"/>
        <strike val="0"/>
        <condense val="0"/>
        <extend val="0"/>
        <outline val="0"/>
        <shadow val="0"/>
        <u val="none"/>
        <vertAlign val="baseline"/>
        <sz val="11"/>
        <color auto="1"/>
        <name val="Arial"/>
        <family val="2"/>
        <scheme val="none"/>
      </font>
      <alignment horizontal="right" vertical="top" textRotation="0" wrapText="0" indent="0" justifyLastLine="0" shrinkToFit="0" readingOrder="0"/>
    </dxf>
    <dxf>
      <font>
        <b val="0"/>
        <i val="0"/>
        <strike val="0"/>
        <condense val="0"/>
        <extend val="0"/>
        <outline val="0"/>
        <shadow val="0"/>
        <u val="none"/>
        <vertAlign val="baseline"/>
        <sz val="11"/>
        <color auto="1"/>
        <name val="Arial"/>
        <family val="2"/>
        <scheme val="none"/>
      </font>
      <alignment horizontal="right" vertical="top" textRotation="0" wrapText="0" indent="0" justifyLastLine="0" shrinkToFit="0" readingOrder="0"/>
    </dxf>
    <dxf>
      <font>
        <b val="0"/>
        <i val="0"/>
        <strike val="0"/>
        <condense val="0"/>
        <extend val="0"/>
        <outline val="0"/>
        <shadow val="0"/>
        <u val="none"/>
        <vertAlign val="baseline"/>
        <sz val="11"/>
        <color auto="1"/>
        <name val="Arial"/>
        <family val="2"/>
        <scheme val="none"/>
      </font>
      <alignment horizontal="right" vertical="top" textRotation="0" wrapText="0" indent="0" justifyLastLine="0" shrinkToFit="0" readingOrder="0"/>
      <border diagonalUp="0" diagonalDown="0">
        <left/>
        <right style="thin">
          <color auto="1"/>
        </right>
        <top/>
        <bottom/>
        <vertical/>
        <horizontal/>
      </border>
    </dxf>
    <dxf>
      <font>
        <b val="0"/>
        <i val="0"/>
        <strike val="0"/>
        <condense val="0"/>
        <extend val="0"/>
        <outline val="0"/>
        <shadow val="0"/>
        <u val="none"/>
        <vertAlign val="baseline"/>
        <sz val="11"/>
        <color auto="1"/>
        <name val="Arial"/>
        <family val="2"/>
        <scheme val="none"/>
      </font>
      <alignment horizontal="right" vertical="top" textRotation="0" wrapText="0" indent="0" justifyLastLine="0" shrinkToFit="0" readingOrder="0"/>
      <border diagonalUp="0" diagonalDown="0" outline="0">
        <left/>
        <right style="thin">
          <color auto="1"/>
        </right>
      </border>
    </dxf>
    <dxf>
      <font>
        <b val="0"/>
        <i val="0"/>
        <strike val="0"/>
        <condense val="0"/>
        <extend val="0"/>
        <outline val="0"/>
        <shadow val="0"/>
        <u val="none"/>
        <vertAlign val="baseline"/>
        <sz val="11"/>
        <color auto="1"/>
        <name val="Arial"/>
        <family val="2"/>
        <scheme val="none"/>
      </font>
      <alignment horizontal="right" vertical="top" textRotation="0" wrapText="0" indent="0" justifyLastLine="0" shrinkToFit="0" readingOrder="0"/>
    </dxf>
    <dxf>
      <font>
        <b val="0"/>
        <i val="0"/>
        <strike val="0"/>
        <condense val="0"/>
        <extend val="0"/>
        <outline val="0"/>
        <shadow val="0"/>
        <u val="none"/>
        <vertAlign val="baseline"/>
        <sz val="11"/>
        <color auto="1"/>
        <name val="Arial"/>
        <family val="2"/>
        <scheme val="none"/>
      </font>
      <alignment horizontal="right" vertical="top" textRotation="0" wrapText="0" indent="0" justifyLastLine="0" shrinkToFit="0" readingOrder="0"/>
    </dxf>
    <dxf>
      <font>
        <b val="0"/>
        <i val="0"/>
        <strike val="0"/>
        <condense val="0"/>
        <extend val="0"/>
        <outline val="0"/>
        <shadow val="0"/>
        <u val="none"/>
        <vertAlign val="baseline"/>
        <sz val="11"/>
        <color auto="1"/>
        <name val="Arial"/>
        <family val="2"/>
        <scheme val="none"/>
      </font>
      <alignment horizontal="right" vertical="top" textRotation="0" wrapText="0" indent="0" justifyLastLine="0" shrinkToFit="0" readingOrder="0"/>
      <border diagonalUp="0" diagonalDown="0">
        <left style="thin">
          <color indexed="64"/>
        </left>
        <right/>
        <top/>
        <bottom/>
        <vertical/>
        <horizontal/>
      </border>
    </dxf>
    <dxf>
      <font>
        <b val="0"/>
        <i val="0"/>
        <strike val="0"/>
        <condense val="0"/>
        <extend val="0"/>
        <outline val="0"/>
        <shadow val="0"/>
        <u val="none"/>
        <vertAlign val="baseline"/>
        <sz val="11"/>
        <color auto="1"/>
        <name val="Arial"/>
        <family val="2"/>
        <scheme val="none"/>
      </font>
      <fill>
        <patternFill patternType="solid">
          <fgColor indexed="64"/>
          <bgColor theme="0"/>
        </patternFill>
      </fill>
      <alignment horizontal="right" vertical="top" textRotation="0" wrapText="0" indent="0" justifyLastLine="0" shrinkToFit="0" readingOrder="0"/>
    </dxf>
    <dxf>
      <font>
        <b val="0"/>
        <i val="0"/>
        <strike val="0"/>
        <condense val="0"/>
        <extend val="0"/>
        <outline val="0"/>
        <shadow val="0"/>
        <u val="none"/>
        <vertAlign val="baseline"/>
        <sz val="11"/>
        <color auto="1"/>
        <name val="Arial"/>
        <family val="2"/>
        <scheme val="none"/>
      </font>
      <fill>
        <patternFill patternType="solid">
          <fgColor indexed="64"/>
          <bgColor theme="0"/>
        </patternFill>
      </fill>
      <alignment horizontal="right" vertical="top" textRotation="0" wrapText="0" indent="0" justifyLastLine="0" shrinkToFit="0" readingOrder="0"/>
    </dxf>
    <dxf>
      <font>
        <b val="0"/>
        <i val="0"/>
        <strike val="0"/>
        <condense val="0"/>
        <extend val="0"/>
        <outline val="0"/>
        <shadow val="0"/>
        <u val="none"/>
        <vertAlign val="baseline"/>
        <sz val="11"/>
        <color auto="1"/>
        <name val="Arial"/>
        <family val="2"/>
        <scheme val="none"/>
      </font>
      <alignment horizontal="right" vertical="top" textRotation="0" wrapText="0" indent="0" justifyLastLine="0" shrinkToFit="0" readingOrder="0"/>
    </dxf>
    <dxf>
      <font>
        <b val="0"/>
        <i val="0"/>
        <strike val="0"/>
        <condense val="0"/>
        <extend val="0"/>
        <outline val="0"/>
        <shadow val="0"/>
        <u val="none"/>
        <vertAlign val="baseline"/>
        <sz val="11"/>
        <color auto="1"/>
        <name val="Arial"/>
        <family val="2"/>
        <scheme val="none"/>
      </font>
      <alignment horizontal="right" vertical="top" textRotation="0" wrapText="0" indent="0" justifyLastLine="0" shrinkToFit="0" readingOrder="0"/>
    </dxf>
    <dxf>
      <font>
        <b val="0"/>
        <i val="0"/>
        <strike val="0"/>
        <condense val="0"/>
        <extend val="0"/>
        <outline val="0"/>
        <shadow val="0"/>
        <u val="none"/>
        <vertAlign val="baseline"/>
        <sz val="11"/>
        <color auto="1"/>
        <name val="Arial"/>
        <family val="2"/>
        <scheme val="none"/>
      </font>
      <alignment horizontal="right" vertical="top" textRotation="0" wrapText="0" indent="0" justifyLastLine="0" shrinkToFit="0" readingOrder="0"/>
    </dxf>
    <dxf>
      <font>
        <b val="0"/>
        <i val="0"/>
        <strike val="0"/>
        <condense val="0"/>
        <extend val="0"/>
        <outline val="0"/>
        <shadow val="0"/>
        <u val="none"/>
        <vertAlign val="baseline"/>
        <sz val="11"/>
        <color auto="1"/>
        <name val="Arial"/>
        <family val="2"/>
        <scheme val="none"/>
      </font>
      <alignment horizontal="right" vertical="top" textRotation="0" wrapText="0" indent="0" justifyLastLine="0" shrinkToFit="0" readingOrder="0"/>
      <border diagonalUp="0" diagonalDown="0">
        <left/>
        <right style="thin">
          <color indexed="64"/>
        </right>
        <top/>
        <bottom style="thin">
          <color indexed="64"/>
        </bottom>
        <vertical/>
        <horizontal/>
      </border>
    </dxf>
    <dxf>
      <font>
        <b val="0"/>
        <i val="0"/>
        <strike val="0"/>
        <condense val="0"/>
        <extend val="0"/>
        <outline val="0"/>
        <shadow val="0"/>
        <u val="none"/>
        <vertAlign val="baseline"/>
        <sz val="11"/>
        <color auto="1"/>
        <name val="Arial"/>
        <family val="2"/>
        <scheme val="none"/>
      </font>
      <alignment horizontal="right" vertical="top" textRotation="0" wrapText="0" indent="0" justifyLastLine="0" shrinkToFit="0" readingOrder="0"/>
      <border diagonalUp="0" diagonalDown="0">
        <left/>
        <right/>
        <top/>
        <bottom style="thin">
          <color indexed="64"/>
        </bottom>
        <vertical/>
        <horizontal/>
      </border>
    </dxf>
    <dxf>
      <font>
        <b val="0"/>
        <i val="0"/>
        <strike val="0"/>
        <condense val="0"/>
        <extend val="0"/>
        <outline val="0"/>
        <shadow val="0"/>
        <u val="none"/>
        <vertAlign val="baseline"/>
        <sz val="11"/>
        <color auto="1"/>
        <name val="Arial"/>
        <family val="2"/>
        <scheme val="none"/>
      </font>
      <alignment horizontal="right" vertical="top" textRotation="0" wrapText="0" indent="0" justifyLastLine="0" shrinkToFit="0" readingOrder="0"/>
    </dxf>
    <dxf>
      <font>
        <b val="0"/>
        <i val="0"/>
        <strike val="0"/>
        <condense val="0"/>
        <extend val="0"/>
        <outline val="0"/>
        <shadow val="0"/>
        <u val="none"/>
        <vertAlign val="baseline"/>
        <sz val="11"/>
        <color auto="1"/>
        <name val="Arial"/>
        <family val="2"/>
        <scheme val="none"/>
      </font>
      <alignment horizontal="right" vertical="top" textRotation="0" wrapText="0" indent="0" justifyLastLine="0" shrinkToFit="0" readingOrder="0"/>
    </dxf>
    <dxf>
      <font>
        <b val="0"/>
        <i val="0"/>
        <strike val="0"/>
        <condense val="0"/>
        <extend val="0"/>
        <outline val="0"/>
        <shadow val="0"/>
        <u val="none"/>
        <vertAlign val="baseline"/>
        <sz val="11"/>
        <color auto="1"/>
        <name val="Arial"/>
        <family val="2"/>
        <scheme val="none"/>
      </font>
      <alignment horizontal="right" vertical="top" textRotation="0" wrapText="0" indent="0" justifyLastLine="0" shrinkToFit="0" readingOrder="0"/>
      <border diagonalUp="0" diagonalDown="0">
        <left style="thin">
          <color indexed="64"/>
        </left>
        <right/>
        <top/>
        <bottom/>
        <vertical/>
        <horizontal/>
      </border>
    </dxf>
    <dxf>
      <font>
        <b val="0"/>
        <i val="0"/>
        <strike val="0"/>
        <condense val="0"/>
        <extend val="0"/>
        <outline val="0"/>
        <shadow val="0"/>
        <u val="none"/>
        <vertAlign val="baseline"/>
        <sz val="11"/>
        <color auto="1"/>
        <name val="Arial"/>
        <family val="2"/>
        <scheme val="none"/>
      </font>
      <alignment horizontal="general" vertical="top" textRotation="0" wrapText="0" indent="0" justifyLastLine="0" shrinkToFit="0" readingOrder="0"/>
      <border diagonalUp="0" diagonalDown="0">
        <left/>
        <right style="thin">
          <color indexed="64"/>
        </right>
        <top/>
        <bottom style="thin">
          <color indexed="64"/>
        </bottom>
        <vertical/>
        <horizontal/>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alignment horizontal="right" vertical="top" textRotation="0" wrapText="0" indent="0" justifyLastLine="0" shrinkToFit="0" readingOrder="0"/>
    </dxf>
    <dxf>
      <border outline="0">
        <bottom style="thin">
          <color indexed="64"/>
        </bottom>
      </border>
    </dxf>
    <dxf>
      <font>
        <b/>
        <i val="0"/>
        <strike val="0"/>
        <condense val="0"/>
        <extend val="0"/>
        <outline val="0"/>
        <shadow val="0"/>
        <u val="none"/>
        <vertAlign val="baseline"/>
        <sz val="11"/>
        <color auto="1"/>
        <name val="Arial"/>
        <family val="2"/>
        <scheme val="none"/>
      </font>
      <alignment horizontal="right" vertical="top" textRotation="0" wrapText="0" indent="0" justifyLastLine="0" shrinkToFit="0" readingOrder="0"/>
    </dxf>
    <dxf>
      <font>
        <strike val="0"/>
        <outline val="0"/>
        <shadow val="0"/>
        <u val="none"/>
        <vertAlign val="baseline"/>
        <sz val="11"/>
        <color auto="1"/>
        <name val="Arial"/>
        <family val="2"/>
        <scheme val="none"/>
      </font>
      <fill>
        <patternFill patternType="none">
          <fgColor indexed="64"/>
          <bgColor auto="1"/>
        </patternFill>
      </fill>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font>
        <b/>
        <i val="0"/>
        <color rgb="FF002554"/>
      </font>
      <border>
        <left style="thin">
          <color auto="1"/>
        </left>
        <right style="thin">
          <color auto="1"/>
        </right>
        <top style="thin">
          <color auto="1"/>
        </top>
        <bottom style="thin">
          <color auto="1"/>
        </bottom>
      </border>
    </dxf>
    <dxf>
      <font>
        <strike val="0"/>
      </font>
      <border>
        <left style="thin">
          <color auto="1"/>
        </left>
        <right style="thin">
          <color auto="1"/>
        </right>
        <top style="thin">
          <color auto="1"/>
        </top>
        <bottom style="thin">
          <color auto="1"/>
        </bottom>
      </border>
    </dxf>
  </dxfs>
  <tableStyles count="1" defaultTableStyle="TableStyleMedium2" defaultPivotStyle="PivotStyleLight16">
    <tableStyle name="OfS table" pivot="0" count="2" xr9:uid="{E0005ED2-3E4E-447F-A14E-60C2B1430B48}">
      <tableStyleElement type="wholeTable" dxfId="53"/>
      <tableStyleElement type="headerRow" dxfId="52"/>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33F23003-BE9A-4F42-805F-C4580E0593B4}" name="Table1_Workbook_contents" displayName="Table1_Workbook_contents" ref="A13:C24" totalsRowShown="0">
  <autoFilter ref="A13:C24" xr:uid="{33F23003-BE9A-4F42-805F-C4580E0593B4}">
    <filterColumn colId="0" hiddenButton="1"/>
    <filterColumn colId="1" hiddenButton="1"/>
    <filterColumn colId="2" hiddenButton="1"/>
  </autoFilter>
  <tableColumns count="3">
    <tableColumn id="1" xr3:uid="{FFCBA985-F99A-4376-967D-3C5AFEDB312A}" name="Sheet"/>
    <tableColumn id="2" xr3:uid="{615E1F6D-D8A4-4C81-AEB7-4F18CFEFDAF6}" name="Contents" dataDxfId="51"/>
    <tableColumn id="3" xr3:uid="{4D89E29E-72CE-49EB-BF19-8F62D4799B04}" name="Tables" dataDxfId="50"/>
  </tableColumns>
  <tableStyleInfo name="OfS table"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50C0289A-3638-4D6A-AC00-1FA1738F7548}" name="Table2_OfS_data_and_information_returns_included_in_minimum_and_maximum_totals" displayName="Table2_OfS_data_and_information_returns_included_in_minimum_and_maximum_totals" ref="A12:F36" totalsRowShown="0">
  <autoFilter ref="A12:F36" xr:uid="{50C0289A-3638-4D6A-AC00-1FA1738F7548}">
    <filterColumn colId="0" hiddenButton="1"/>
    <filterColumn colId="1" hiddenButton="1"/>
    <filterColumn colId="2" hiddenButton="1"/>
    <filterColumn colId="3" hiddenButton="1"/>
    <filterColumn colId="4" hiddenButton="1"/>
    <filterColumn colId="5" hiddenButton="1"/>
  </autoFilter>
  <tableColumns count="6">
    <tableColumn id="1" xr3:uid="{B14A8D51-AFAC-4FD9-899D-A07855F02860}" name="Data collection" dataDxfId="49"/>
    <tableColumn id="2" xr3:uid="{2A0A511F-EFA3-485D-8D8B-B03C8F0F6D1E}" name="2019-20" dataDxfId="48"/>
    <tableColumn id="3" xr3:uid="{D7EF25B7-0043-4C5A-BB93-5BEF87BF6817}" name="2020-21" dataDxfId="47"/>
    <tableColumn id="4" xr3:uid="{6B702DBE-7797-465C-9993-06957A8C38A1}" name="2021-22" dataDxfId="46"/>
    <tableColumn id="5" xr3:uid="{2FF709E2-3F18-4965-BE8F-E56E0FECB756}" name="2022-23" dataDxfId="45"/>
    <tableColumn id="6" xr3:uid="{FF32608E-4DED-4422-A4EA-13166A460261}" name="2023-24" dataDxfId="44"/>
  </tableColumns>
  <tableStyleInfo name="OfS table"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72758B88-B9EA-4141-9BD9-653B7B7A8F2F}" name="Table3_Breakdown_of_how_OfS_data_and_information_returns_are_counted_in_the_minimum_and_maximum_totals" displayName="Table3_Breakdown_of_how_OfS_data_and_information_returns_are_counted_in_the_minimum_and_maximum_totals" ref="A40:U65" totalsRowShown="0" headerRowDxfId="43" dataDxfId="41" headerRowBorderDxfId="42" tableBorderDxfId="40">
  <tableColumns count="21">
    <tableColumn id="1" xr3:uid="{C449F575-8541-4ECC-BC20-05C36036C965}" name="Data collection" dataDxfId="39"/>
    <tableColumn id="2" xr3:uid="{F39EBBA8-C2C5-4E0E-B08A-2ECBA9A29E13}" name="Approved_x000a_providers_x000a_2019-20 minimum" dataDxfId="38"/>
    <tableColumn id="3" xr3:uid="{E5D0CD64-FDAB-4E80-B349-A837186D9915}" name="Approved_x000a_providers_x000a_2020-21 minimum" dataDxfId="37"/>
    <tableColumn id="4" xr3:uid="{BB15849C-0EDA-4792-A017-E60F86446664}" name="Approved_x000a_providers_x000a_2021-22 minimum" dataDxfId="36"/>
    <tableColumn id="14" xr3:uid="{2CE90150-7147-493A-994B-A1099B3CD1DC}" name="Approved_x000a_providers_x000a_2022-23 minimum" dataDxfId="35"/>
    <tableColumn id="18" xr3:uid="{A50FA30B-5A36-47DD-A5E8-D54B33D23921}" name="Approved_x000a_providers_x000a_2023-24 minimum" dataDxfId="34"/>
    <tableColumn id="5" xr3:uid="{58631B9D-ABDA-4C07-8453-DC4043F2277A}" name="Approved_x000a_providers_x000a_2019-20 maximum" dataDxfId="33"/>
    <tableColumn id="6" xr3:uid="{E8379EBA-2732-4944-A3B3-65F45F977603}" name="Approved_x000a_providers_x000a_2020-21 maximum" dataDxfId="32"/>
    <tableColumn id="7" xr3:uid="{BA75A6EF-D0EF-46E3-A595-D7F9C8254E10}" name="Approved_x000a_providers_x000a_2021-22 maximum" dataDxfId="31"/>
    <tableColumn id="15" xr3:uid="{395BB9F7-6AB0-485A-89CB-788791377853}" name="Approved_x000a_providers_x000a_2022-23 maximum" dataDxfId="30"/>
    <tableColumn id="19" xr3:uid="{B18635C2-5014-4E89-80DE-B0AC8181E74B}" name="Approved_x000a_providers_x000a_2023-24 maximum" dataDxfId="29"/>
    <tableColumn id="8" xr3:uid="{39AB9941-20FD-4973-BB6B-7201D40BD208}" name="Approved (fee cap)_x000a_providers_x000a_2019-20 minimum" dataDxfId="28"/>
    <tableColumn id="9" xr3:uid="{03D80B87-538F-4FFC-AFEA-BDEA5108CDC8}" name="Approved (fee cap)_x000a_providers_x000a_2020-21 minimum" dataDxfId="27"/>
    <tableColumn id="10" xr3:uid="{81992C9F-392C-44E2-9EF5-10901B87D255}" name="Approved (fee cap)_x000a_providers_x000a_2021-22 minimum" dataDxfId="26"/>
    <tableColumn id="16" xr3:uid="{FF96AAF1-B091-4837-A437-9FF3532771E2}" name="Approved (fee cap)_x000a_providers_x000a_2022-23 minimum" dataDxfId="25"/>
    <tableColumn id="20" xr3:uid="{6C56E09A-DF9B-44B2-A783-5E7B87C1BFB3}" name="Approved (fee cap)_x000a_providers_x000a_2032-24 minimum" dataDxfId="24"/>
    <tableColumn id="11" xr3:uid="{9791808C-B5DA-4528-B1D4-BB321438E48B}" name="Approved (fee cap)_x000a_providers_x000a_2019-20 maximum" dataDxfId="23"/>
    <tableColumn id="12" xr3:uid="{DD4FC73E-FD80-4099-A658-8595977D81A7}" name="Approved (fee cap)_x000a_providers_x000a_2020-21 maximum" dataDxfId="22"/>
    <tableColumn id="13" xr3:uid="{63F5A548-DCC6-4498-934D-526D459AB8F8}" name="Approved (fee cap)_x000a_providers_x000a_2021-22 maximum" dataDxfId="21"/>
    <tableColumn id="17" xr3:uid="{5C2F716E-E1D0-4ACD-864E-61F41AE5517B}" name="Approved (fee cap) providers 2022-23 maximum" dataDxfId="20"/>
    <tableColumn id="21" xr3:uid="{5445CD2A-C431-4F3C-ADE8-5245B75CA15E}" name="Approved (fee cap) providers 2023-24 maximum" dataDxfId="19"/>
  </tableColumns>
  <tableStyleInfo name="OfS table"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6DD7A211-21B3-43D4-BA14-E6EF09F4D0E3}" name="Table4_Minimum_and_maximum_number_of_OfS_data_and_information_returns_for_providers_2019_20_to_2023_24" displayName="Table4_Minimum_and_maximum_number_of_OfS_data_and_information_returns_for_providers_2019_20_to_2023_24" ref="A3:F7" totalsRowShown="0">
  <autoFilter ref="A3:F7" xr:uid="{6DD7A211-21B3-43D4-BA14-E6EF09F4D0E3}">
    <filterColumn colId="0" hiddenButton="1"/>
    <filterColumn colId="1" hiddenButton="1"/>
    <filterColumn colId="2" hiddenButton="1"/>
    <filterColumn colId="3" hiddenButton="1"/>
    <filterColumn colId="4" hiddenButton="1"/>
    <filterColumn colId="5" hiddenButton="1"/>
  </autoFilter>
  <tableColumns count="6">
    <tableColumn id="1" xr3:uid="{47B563C9-E731-488F-9C69-1B3204DC5663}" name="Category"/>
    <tableColumn id="2" xr3:uid="{1F12364A-ECFD-4795-9F40-8027B77C3130}" name="2019-20"/>
    <tableColumn id="3" xr3:uid="{86E583FE-8DD2-48E5-BC86-7401F286649F}" name="2020-21"/>
    <tableColumn id="4" xr3:uid="{75837E11-F841-4C22-BA5D-7B075D9BA803}" name="2021-22"/>
    <tableColumn id="5" xr3:uid="{44ABA942-9EE1-4600-AFED-CC6499D4A5FB}" name="2022-23" dataDxfId="18"/>
    <tableColumn id="6" xr3:uid="{5BE2DB82-DA0D-4618-99AB-071C3DC540ED}" name="2023-24" dataDxfId="17"/>
  </tableColumns>
  <tableStyleInfo name="OfS table"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B437DF41-842C-4BCE-9BBD-DF63512F1049}" name="Table5_KPM_11A_revision_history" displayName="Table5_KPM_11A_revision_history" ref="A4:B8" totalsRowShown="0">
  <autoFilter ref="A4:B8" xr:uid="{B437DF41-842C-4BCE-9BBD-DF63512F1049}">
    <filterColumn colId="0" hiddenButton="1"/>
    <filterColumn colId="1" hiddenButton="1"/>
  </autoFilter>
  <tableColumns count="2">
    <tableColumn id="1" xr3:uid="{B9645360-E571-42D5-A12D-F7825D901886}" name="Date of revision"/>
    <tableColumn id="2" xr3:uid="{ABFDE5F6-4921-4DAF-9490-2256A193D65D}" name="Details of changes" dataDxfId="16"/>
  </tableColumns>
  <tableStyleInfo name="OfS table"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AC242275-76E8-442E-B2CE-E7DB313E3F19}" name="Table6_Average_number_of_OfS_conditions_of_registration_subject_to_enhanced_monitoring_per_registered_provider" displayName="Table6_Average_number_of_OfS_conditions_of_registration_subject_to_enhanced_monitoring_per_registered_provider" ref="A3:H6" totalsRowShown="0">
  <autoFilter ref="A3:H6" xr:uid="{AC242275-76E8-442E-B2CE-E7DB313E3F19}">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15EB2F21-E9FD-4B2A-BF8A-66978C6CC265}" name="Category"/>
    <tableColumn id="4" xr3:uid="{8FF4BD72-D0DC-40AD-96A4-13FF6967CF20}" name="November 2019"/>
    <tableColumn id="2" xr3:uid="{2946E2A5-C0F2-45CC-9BC0-85EDBFA90325}" name="March 2020"/>
    <tableColumn id="3" xr3:uid="{D9E36DFC-6F71-410D-84B5-71A4512A0A34}" name="November 2020"/>
    <tableColumn id="5" xr3:uid="{5FC9EC1A-EC68-4103-B8CC-F34AC705CE4C}" name="March 2022"/>
    <tableColumn id="6" xr3:uid="{AE5FBDBD-CA09-4DFA-AC3F-0C5083A4ABE2}" name="April 2023"/>
    <tableColumn id="7" xr3:uid="{07EAD023-2342-4A60-B881-C452141E4F37}" name="February 2024"/>
    <tableColumn id="8" xr3:uid="{647A1F4C-4B07-4EC4-9204-B8069A657E77}" name="February 2025"/>
  </tableColumns>
  <tableStyleInfo name="OfS table"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1B2FBDD2-77A1-4794-91EE-E7EE9917AFC3}" name="Table7_KPM_11B_revision_history" displayName="Table7_KPM_11B_revision_history" ref="A4:B8" totalsRowShown="0" headerRowBorderDxfId="15" tableBorderDxfId="14" totalsRowBorderDxfId="13">
  <tableColumns count="2">
    <tableColumn id="1" xr3:uid="{2E56AC3B-DC10-412F-8FC1-713941345E2F}" name="Date of revision" dataDxfId="12"/>
    <tableColumn id="2" xr3:uid="{7D394457-C4F2-4815-8B44-8C48AE0C2D59}" name="Details of changes" dataDxfId="11"/>
  </tableColumns>
  <tableStyleInfo name="OfS table"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B312032F-E526-4D46-B723-2C496BBF8680}" name="Table8_Amount_of_regulatory_fees_paid_by_providers_per_student" displayName="Table8_Amount_of_regulatory_fees_paid_by_providers_per_student" ref="A3:E7" totalsRowShown="0" headerRowDxfId="10">
  <tableColumns count="5">
    <tableColumn id="1" xr3:uid="{4CACBC3E-2E4B-494D-BC69-65C62171917B}" name="Category" dataDxfId="9"/>
    <tableColumn id="2" xr3:uid="{1DCE72FF-B80F-4A83-8B51-85D215ED7C4F}" name="2019-20" dataDxfId="8"/>
    <tableColumn id="3" xr3:uid="{BF80F1AC-49D3-4758-8347-03220F7AFF55}" name="2020-21 " dataDxfId="7"/>
    <tableColumn id="4" xr3:uid="{4DA9C74E-0A0A-4A71-A6B7-B1922E148993}" name="2021-22" dataDxfId="6"/>
    <tableColumn id="5" xr3:uid="{AD2C4D1C-54EF-4D80-92BB-02372F2BB5A5}" name="2022-23" dataDxfId="5"/>
  </tableColumns>
  <tableStyleInfo name="OfS table" showFirstColumn="0" showLastColumn="0" showRowStripes="0"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7156A12A-88ED-4C06-B115-C06BA6CEECF0}" name="Table9_KPM_11C_revision_history" displayName="Table9_KPM_11C_revision_history" ref="A4:B8" totalsRowShown="0" headerRowBorderDxfId="4" tableBorderDxfId="3" totalsRowBorderDxfId="2">
  <tableColumns count="2">
    <tableColumn id="1" xr3:uid="{D520B304-B69A-49ED-9E92-D60013FB89A8}" name="Date of revision" dataDxfId="1"/>
    <tableColumn id="2" xr3:uid="{F12B982D-80DE-4DF8-A336-4CE0907C6502}" name="Details of changes" dataDxfId="0"/>
  </tableColumns>
  <tableStyleInfo name="OfS table"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1.bin"/><Relationship Id="rId1" Type="http://schemas.openxmlformats.org/officeDocument/2006/relationships/hyperlink" Target="mailto:strategyteam@officeforstudents.org.uk" TargetMode="External"/></Relationships>
</file>

<file path=xl/worksheets/_rels/sheet10.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table" Target="../tables/table4.xml"/></Relationships>
</file>

<file path=xl/worksheets/_rels/sheet5.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https://www.gov.uk/government/collections/gdp-deflators-at-market-prices-and-money-gdp" TargetMode="External"/><Relationship Id="rId1" Type="http://schemas.openxmlformats.org/officeDocument/2006/relationships/hyperlink" Target="https://www.officeforstudents.org.uk/data-and-analysis/student-number-dat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45F5AD-C320-4696-ADC9-F954E33B5CF4}">
  <dimension ref="A1:E24"/>
  <sheetViews>
    <sheetView showGridLines="0" tabSelected="1" zoomScaleNormal="100" workbookViewId="0"/>
  </sheetViews>
  <sheetFormatPr defaultRowHeight="14.25" x14ac:dyDescent="0.2"/>
  <cols>
    <col min="1" max="1" width="19.625" customWidth="1"/>
    <col min="2" max="3" width="50.625" customWidth="1"/>
  </cols>
  <sheetData>
    <row r="1" spans="1:3" ht="26.25" x14ac:dyDescent="0.2">
      <c r="A1" s="1" t="s">
        <v>0</v>
      </c>
    </row>
    <row r="2" spans="1:3" ht="20.25" customHeight="1" x14ac:dyDescent="0.2">
      <c r="A2" s="2" t="s">
        <v>1</v>
      </c>
    </row>
    <row r="3" spans="1:3" ht="18" customHeight="1" x14ac:dyDescent="0.2">
      <c r="A3" s="35" t="s">
        <v>2</v>
      </c>
      <c r="B3" s="35"/>
      <c r="C3" s="35"/>
    </row>
    <row r="4" spans="1:3" ht="18" customHeight="1" x14ac:dyDescent="0.2">
      <c r="A4" s="35" t="s">
        <v>3</v>
      </c>
      <c r="B4" s="35"/>
      <c r="C4" s="35"/>
    </row>
    <row r="5" spans="1:3" ht="18" customHeight="1" x14ac:dyDescent="0.2">
      <c r="A5" s="35" t="s">
        <v>4</v>
      </c>
      <c r="B5" s="35"/>
      <c r="C5" s="35"/>
    </row>
    <row r="6" spans="1:3" ht="18" customHeight="1" x14ac:dyDescent="0.2">
      <c r="A6" s="35" t="s">
        <v>5</v>
      </c>
      <c r="B6" s="35"/>
      <c r="C6" s="35"/>
    </row>
    <row r="7" spans="1:3" ht="26.25" customHeight="1" x14ac:dyDescent="0.2">
      <c r="A7" s="46" t="s">
        <v>6</v>
      </c>
      <c r="B7" s="35"/>
      <c r="C7" s="35"/>
    </row>
    <row r="8" spans="1:3" x14ac:dyDescent="0.2">
      <c r="A8" s="35" t="s">
        <v>7</v>
      </c>
      <c r="B8" s="35"/>
      <c r="C8" s="35"/>
    </row>
    <row r="9" spans="1:3" ht="29.1" customHeight="1" x14ac:dyDescent="0.25">
      <c r="A9" s="26" t="s">
        <v>8</v>
      </c>
    </row>
    <row r="10" spans="1:3" ht="18" customHeight="1" x14ac:dyDescent="0.2">
      <c r="A10" s="89" t="s">
        <v>9</v>
      </c>
    </row>
    <row r="11" spans="1:3" ht="18" customHeight="1" x14ac:dyDescent="0.2">
      <c r="A11" s="90" t="s">
        <v>10</v>
      </c>
    </row>
    <row r="12" spans="1:3" ht="25.35" customHeight="1" x14ac:dyDescent="0.25">
      <c r="A12" s="27" t="s">
        <v>11</v>
      </c>
    </row>
    <row r="13" spans="1:3" ht="18" customHeight="1" x14ac:dyDescent="0.2">
      <c r="A13" t="s">
        <v>12</v>
      </c>
      <c r="B13" t="s">
        <v>13</v>
      </c>
      <c r="C13" t="s">
        <v>14</v>
      </c>
    </row>
    <row r="14" spans="1:3" ht="30" customHeight="1" x14ac:dyDescent="0.2">
      <c r="A14" s="28" t="s">
        <v>15</v>
      </c>
      <c r="B14" s="92" t="s">
        <v>16</v>
      </c>
      <c r="C14" s="25" t="str">
        <f>HYPERLINK("#Cover_sheet!Table1_Workbook_contents", "Table 1: Workbook contents")</f>
        <v>Table 1: Workbook contents</v>
      </c>
    </row>
    <row r="15" spans="1:3" ht="30" customHeight="1" x14ac:dyDescent="0.2">
      <c r="A15" s="28" t="s">
        <v>17</v>
      </c>
      <c r="B15" s="92" t="s">
        <v>18</v>
      </c>
      <c r="C15" s="25" t="str">
        <f>HYPERLINK("#KPM_11A_notes!Table2_OfS_data_and_information_returns_included_in_minimum_and_maximum_totals", "Table 2: OfS data and information returns included in minimum and maximum totals")</f>
        <v>Table 2: OfS data and information returns included in minimum and maximum totals</v>
      </c>
    </row>
    <row r="16" spans="1:3" ht="30" customHeight="1" x14ac:dyDescent="0.2">
      <c r="A16" s="28" t="s">
        <v>19</v>
      </c>
      <c r="B16" s="92" t="s">
        <v>20</v>
      </c>
      <c r="C16" s="25" t="str">
        <f>HYPERLINK("#KPM_11A_notes_cont.!Table3_Breakdown_of_how_OfS_data_and_information_returns_are_counted_in_the_minimum_and_maximum_totals", "Table 3: Breakdown of how OfS data and information returns are counted in the minimum and maximum totals")</f>
        <v>Table 3: Breakdown of how OfS data and information returns are counted in the minimum and maximum totals</v>
      </c>
    </row>
    <row r="17" spans="1:5" ht="30" customHeight="1" x14ac:dyDescent="0.2">
      <c r="A17" s="28" t="s">
        <v>21</v>
      </c>
      <c r="B17" s="92" t="s">
        <v>22</v>
      </c>
      <c r="C17" s="25" t="str">
        <f>HYPERLINK("#KPM_11A_data!Table4_Minimum_and_maximum_number_of_OfS_data_and_information_returns_for_providers_2019_20_to_2023_24", "Table 4: Minimum and maximum number of OfS data and information returns for providers 2019-20 to 2023-24")</f>
        <v>Table 4: Minimum and maximum number of OfS data and information returns for providers 2019-20 to 2023-24</v>
      </c>
    </row>
    <row r="18" spans="1:5" ht="30" customHeight="1" x14ac:dyDescent="0.2">
      <c r="A18" s="28" t="s">
        <v>23</v>
      </c>
      <c r="B18" s="92" t="s">
        <v>24</v>
      </c>
      <c r="C18" s="25" t="str">
        <f>HYPERLINK("#KPM_11A_revisions!Table5_KPM_11A_revision_history", "Table 5: KPM 11A revision history")</f>
        <v>Table 5: KPM 11A revision history</v>
      </c>
    </row>
    <row r="19" spans="1:5" ht="30" customHeight="1" x14ac:dyDescent="0.2">
      <c r="A19" s="28" t="s">
        <v>25</v>
      </c>
      <c r="B19" s="92" t="s">
        <v>26</v>
      </c>
      <c r="C19" s="92" t="s">
        <v>27</v>
      </c>
    </row>
    <row r="20" spans="1:5" ht="30" customHeight="1" x14ac:dyDescent="0.2">
      <c r="A20" s="28" t="s">
        <v>28</v>
      </c>
      <c r="B20" s="92" t="s">
        <v>29</v>
      </c>
      <c r="C20" s="25" t="str">
        <f>HYPERLINK("#KPM_11B_data!Table6_Average_number_of_OfS_conditions_of_registration_subject_to_enhanced_monitoring_per_registered_provider", "Table 6: Average number of OfS conditions of registration subject to enhanced monitoring per registered provider")</f>
        <v>Table 6: Average number of OfS conditions of registration subject to enhanced monitoring per registered provider</v>
      </c>
      <c r="E20" s="28"/>
    </row>
    <row r="21" spans="1:5" ht="30" customHeight="1" x14ac:dyDescent="0.2">
      <c r="A21" s="28" t="s">
        <v>30</v>
      </c>
      <c r="B21" s="92" t="s">
        <v>31</v>
      </c>
      <c r="C21" s="25" t="str">
        <f>HYPERLINK("#KPM_11C_revisions!Table7_KPM_11B_revision_history", "Table 7: KPM 11B revision history")</f>
        <v>Table 7: KPM 11B revision history</v>
      </c>
      <c r="E21" s="28"/>
    </row>
    <row r="22" spans="1:5" ht="30" customHeight="1" x14ac:dyDescent="0.2">
      <c r="A22" s="28" t="s">
        <v>32</v>
      </c>
      <c r="B22" s="92" t="s">
        <v>33</v>
      </c>
      <c r="C22" s="92" t="s">
        <v>27</v>
      </c>
    </row>
    <row r="23" spans="1:5" ht="30" customHeight="1" x14ac:dyDescent="0.2">
      <c r="A23" s="28" t="s">
        <v>34</v>
      </c>
      <c r="B23" s="92" t="s">
        <v>35</v>
      </c>
      <c r="C23" s="25" t="str">
        <f>HYPERLINK("#KPM_11C_data!Table8_Amount_of_regulatory_fees_paid_by_providers_per_student", "Table 8: Amount of regulatory fees paid by providers per student")</f>
        <v>Table 8: Amount of regulatory fees paid by providers per student</v>
      </c>
      <c r="E23" s="92"/>
    </row>
    <row r="24" spans="1:5" ht="30" customHeight="1" x14ac:dyDescent="0.2">
      <c r="A24" s="28" t="s">
        <v>36</v>
      </c>
      <c r="B24" s="92" t="s">
        <v>37</v>
      </c>
      <c r="C24" s="25" t="str">
        <f>HYPERLINK("#KPM_11C_revisions!Table9_KPM_11C_revision_history", "Table 9: KPM 11C revision history")</f>
        <v>Table 9: KPM 11C revision history</v>
      </c>
    </row>
  </sheetData>
  <hyperlinks>
    <hyperlink ref="A14" location="Cover_sheet!A1" display="Cover_sheet" xr:uid="{13D575D1-E42D-4CF0-A6C3-CF081C332818}"/>
    <hyperlink ref="A15" location="KPM_11A_notes!A1" display="KPM_11A_notes" xr:uid="{97DD9F88-F7ED-489F-B40C-B2D73C52CE68}"/>
    <hyperlink ref="A16" location="KPM_11A_notes_cont.!A1" display="KPM_11A_notes_cont." xr:uid="{5DC399FE-4F60-4F32-B0F1-F13EC1FC25CC}"/>
    <hyperlink ref="A17" location="KPM_11A_data!A1" display="KPM_11A_data" xr:uid="{C4AEEBCD-2226-4A8A-BB5B-8F05F4B8C9A8}"/>
    <hyperlink ref="A18" location="KPM_11A_revisions!A1" display="KPM_11A_revisions" xr:uid="{AE448B86-D647-47B3-A13A-1B7EBE14BF5E}"/>
    <hyperlink ref="A19" location="KPM_11B_notes!A1" display="KPM_11B_notes" xr:uid="{DFA2A03F-BDAC-47E7-BD5F-F83DB5FA7443}"/>
    <hyperlink ref="A20" location="KPM_11B_data!A1" display="KPM_11B_data" xr:uid="{94E15769-3D69-4066-8652-ED9DB1BF307E}"/>
    <hyperlink ref="A22" location="KPM_11C_notes!A1" display="KPM 11C notes" xr:uid="{F82C34D4-613C-4E9D-AFB4-283AE24B4C45}"/>
    <hyperlink ref="A23" location="KPM_11C_data!A1" display="KPM 11C data" xr:uid="{E2C2480D-62E7-4DE2-88C0-F6AEBCEC279D}"/>
    <hyperlink ref="A24" location="KPM_11C_revisions!A1" display="KPM 11C revisions" xr:uid="{0711B326-4B47-4FEF-904D-161081B4FDF7}"/>
    <hyperlink ref="A11" r:id="rId1" xr:uid="{3D27917F-7F14-4EB4-916F-E7D3FD57E0A8}"/>
  </hyperlinks>
  <pageMargins left="0.7" right="0.7" top="0.75" bottom="0.75" header="0.3" footer="0.3"/>
  <pageSetup paperSize="9" orientation="portrait" r:id="rId2"/>
  <tableParts count="1">
    <tablePart r:id="rId3"/>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767146-9A43-423D-BCFF-A9AA933EB347}">
  <dimension ref="A1:N15"/>
  <sheetViews>
    <sheetView showGridLines="0" workbookViewId="0"/>
  </sheetViews>
  <sheetFormatPr defaultColWidth="8.375" defaultRowHeight="14.25" x14ac:dyDescent="0.2"/>
  <cols>
    <col min="1" max="1" width="38" style="54" customWidth="1"/>
    <col min="2" max="9" width="18.125" style="54" customWidth="1"/>
    <col min="10" max="16384" width="8.375" style="54"/>
  </cols>
  <sheetData>
    <row r="1" spans="1:14" ht="26.25" x14ac:dyDescent="0.25">
      <c r="A1" s="1" t="s">
        <v>35</v>
      </c>
      <c r="B1" s="53"/>
      <c r="C1" s="53"/>
      <c r="D1" s="53"/>
      <c r="E1" s="53"/>
      <c r="F1" s="53"/>
      <c r="G1" s="53"/>
      <c r="H1" s="53"/>
      <c r="I1" s="53"/>
      <c r="J1" s="53"/>
      <c r="K1" s="53"/>
      <c r="L1" s="53"/>
      <c r="M1" s="53"/>
      <c r="N1" s="53"/>
    </row>
    <row r="2" spans="1:14" ht="35.85" customHeight="1" x14ac:dyDescent="0.25">
      <c r="A2" s="27" t="s">
        <v>274</v>
      </c>
    </row>
    <row r="3" spans="1:14" ht="25.5" customHeight="1" x14ac:dyDescent="0.2">
      <c r="A3" s="59" t="s">
        <v>229</v>
      </c>
      <c r="B3" s="60" t="s">
        <v>49</v>
      </c>
      <c r="C3" s="61" t="s">
        <v>275</v>
      </c>
      <c r="D3" s="61" t="s">
        <v>51</v>
      </c>
      <c r="E3" s="61" t="s">
        <v>52</v>
      </c>
    </row>
    <row r="4" spans="1:14" ht="25.5" customHeight="1" x14ac:dyDescent="0.2">
      <c r="A4" t="s">
        <v>276</v>
      </c>
      <c r="B4" s="66">
        <v>37235706.18</v>
      </c>
      <c r="C4" s="66">
        <v>39286718.539999999</v>
      </c>
      <c r="D4" s="66">
        <v>38261621.380000003</v>
      </c>
      <c r="E4" s="66">
        <v>39102250.93</v>
      </c>
    </row>
    <row r="5" spans="1:14" ht="25.5" customHeight="1" x14ac:dyDescent="0.2">
      <c r="A5" t="s">
        <v>277</v>
      </c>
      <c r="B5" s="67">
        <v>1868292</v>
      </c>
      <c r="C5" s="67">
        <v>1983354</v>
      </c>
      <c r="D5" s="67">
        <v>2048259</v>
      </c>
      <c r="E5" s="67">
        <v>2101262</v>
      </c>
    </row>
    <row r="6" spans="1:14" ht="25.5" customHeight="1" x14ac:dyDescent="0.2">
      <c r="A6" t="s">
        <v>278</v>
      </c>
      <c r="B6" s="68">
        <v>19.93</v>
      </c>
      <c r="C6" s="68">
        <v>19.809999999999999</v>
      </c>
      <c r="D6" s="68">
        <v>18.68</v>
      </c>
      <c r="E6" s="68">
        <v>18.61</v>
      </c>
    </row>
    <row r="7" spans="1:14" ht="33" customHeight="1" x14ac:dyDescent="0.2">
      <c r="A7" s="92" t="s">
        <v>279</v>
      </c>
      <c r="B7" s="68">
        <v>22.42</v>
      </c>
      <c r="C7" s="68">
        <v>21.57</v>
      </c>
      <c r="D7" s="68">
        <v>19.95</v>
      </c>
      <c r="E7" s="68">
        <v>18.608939416999998</v>
      </c>
    </row>
    <row r="9" spans="1:14" x14ac:dyDescent="0.2">
      <c r="B9" s="58"/>
      <c r="C9" s="91"/>
    </row>
    <row r="10" spans="1:14" ht="15" x14ac:dyDescent="0.2">
      <c r="A10" s="59"/>
      <c r="B10" s="60"/>
      <c r="C10" s="61"/>
    </row>
    <row r="11" spans="1:14" x14ac:dyDescent="0.2">
      <c r="A11"/>
      <c r="B11" s="35"/>
      <c r="C11"/>
    </row>
    <row r="12" spans="1:14" x14ac:dyDescent="0.2">
      <c r="A12"/>
      <c r="B12" s="35"/>
      <c r="C12"/>
    </row>
    <row r="13" spans="1:14" x14ac:dyDescent="0.2">
      <c r="A13"/>
      <c r="B13" s="36"/>
      <c r="C13" s="24"/>
    </row>
    <row r="15" spans="1:14" x14ac:dyDescent="0.2">
      <c r="B15" s="58"/>
    </row>
  </sheetData>
  <phoneticPr fontId="20" type="noConversion"/>
  <pageMargins left="0.7" right="0.7" top="0.75" bottom="0.75" header="0.3" footer="0.3"/>
  <pageSetup paperSize="9" orientation="portrait" r:id="rId1"/>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DE1059-330A-4689-A568-5D636FCAAA6F}">
  <dimension ref="A1:D8"/>
  <sheetViews>
    <sheetView showGridLines="0" workbookViewId="0"/>
  </sheetViews>
  <sheetFormatPr defaultColWidth="8.75" defaultRowHeight="14.25" x14ac:dyDescent="0.2"/>
  <cols>
    <col min="1" max="1" width="18.75" style="62" customWidth="1"/>
    <col min="2" max="2" width="84.5" style="62" customWidth="1"/>
    <col min="3" max="16384" width="8.75" style="62"/>
  </cols>
  <sheetData>
    <row r="1" spans="1:4" ht="26.85" customHeight="1" x14ac:dyDescent="0.4">
      <c r="A1" s="1" t="s">
        <v>37</v>
      </c>
      <c r="B1" s="55"/>
      <c r="C1" s="55"/>
      <c r="D1" s="55"/>
    </row>
    <row r="2" spans="1:4" ht="21.75" customHeight="1" x14ac:dyDescent="0.2">
      <c r="A2" s="98" t="s">
        <v>258</v>
      </c>
      <c r="B2" s="98"/>
    </row>
    <row r="3" spans="1:4" ht="23.25" customHeight="1" x14ac:dyDescent="0.25">
      <c r="A3" s="27" t="s">
        <v>280</v>
      </c>
      <c r="B3" s="56"/>
    </row>
    <row r="4" spans="1:4" ht="32.1" customHeight="1" x14ac:dyDescent="0.2">
      <c r="A4" t="s">
        <v>236</v>
      </c>
      <c r="B4" t="s">
        <v>237</v>
      </c>
    </row>
    <row r="5" spans="1:4" ht="37.5" customHeight="1" x14ac:dyDescent="0.2">
      <c r="A5" s="22" t="s">
        <v>281</v>
      </c>
      <c r="B5" s="23" t="s">
        <v>282</v>
      </c>
    </row>
    <row r="6" spans="1:4" ht="95.25" customHeight="1" x14ac:dyDescent="0.2">
      <c r="A6" s="37" t="s">
        <v>283</v>
      </c>
      <c r="B6" s="38" t="s">
        <v>284</v>
      </c>
    </row>
    <row r="7" spans="1:4" ht="42.75" x14ac:dyDescent="0.2">
      <c r="A7" s="65" t="s">
        <v>285</v>
      </c>
      <c r="B7" s="31" t="s">
        <v>286</v>
      </c>
    </row>
    <row r="8" spans="1:4" ht="45" customHeight="1" x14ac:dyDescent="0.2">
      <c r="A8" s="65" t="s">
        <v>244</v>
      </c>
      <c r="B8" s="31" t="s">
        <v>287</v>
      </c>
    </row>
  </sheetData>
  <mergeCells count="1">
    <mergeCell ref="A2:B2"/>
  </mergeCells>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95C9A1-8BC6-402A-BC8D-19D7FCBB955E}">
  <dimension ref="A1:F37"/>
  <sheetViews>
    <sheetView showGridLines="0" zoomScaleNormal="100" workbookViewId="0"/>
  </sheetViews>
  <sheetFormatPr defaultRowHeight="14.25" x14ac:dyDescent="0.2"/>
  <cols>
    <col min="1" max="1" width="42.625" customWidth="1"/>
    <col min="2" max="4" width="14.625" customWidth="1"/>
    <col min="5" max="6" width="13.625" customWidth="1"/>
  </cols>
  <sheetData>
    <row r="1" spans="1:6" ht="26.25" x14ac:dyDescent="0.2">
      <c r="A1" s="19" t="s">
        <v>18</v>
      </c>
    </row>
    <row r="2" spans="1:6" ht="46.35" customHeight="1" x14ac:dyDescent="0.2">
      <c r="A2" s="95" t="s">
        <v>38</v>
      </c>
      <c r="B2" s="95"/>
      <c r="C2" s="95"/>
      <c r="D2" s="95"/>
      <c r="E2" s="95"/>
    </row>
    <row r="3" spans="1:6" ht="46.35" customHeight="1" x14ac:dyDescent="0.2">
      <c r="A3" s="95" t="s">
        <v>39</v>
      </c>
      <c r="B3" s="95"/>
      <c r="C3" s="95"/>
      <c r="D3" s="95"/>
      <c r="E3" s="95"/>
    </row>
    <row r="4" spans="1:6" ht="59.25" customHeight="1" x14ac:dyDescent="0.2">
      <c r="A4" s="95" t="s">
        <v>40</v>
      </c>
      <c r="B4" s="95"/>
      <c r="C4" s="95"/>
      <c r="D4" s="95"/>
      <c r="E4" s="95"/>
    </row>
    <row r="5" spans="1:6" ht="18" customHeight="1" x14ac:dyDescent="0.2">
      <c r="A5" s="95" t="s">
        <v>41</v>
      </c>
      <c r="B5" s="95"/>
      <c r="C5" s="95"/>
      <c r="D5" s="95"/>
      <c r="E5" s="95"/>
    </row>
    <row r="6" spans="1:6" ht="33" customHeight="1" x14ac:dyDescent="0.2">
      <c r="A6" s="95" t="s">
        <v>42</v>
      </c>
      <c r="B6" s="95"/>
      <c r="C6" s="95"/>
      <c r="D6" s="95"/>
      <c r="E6" s="95"/>
    </row>
    <row r="7" spans="1:6" ht="18" customHeight="1" x14ac:dyDescent="0.2">
      <c r="A7" s="95" t="s">
        <v>43</v>
      </c>
      <c r="B7" s="95"/>
      <c r="C7" s="95"/>
      <c r="D7" s="95"/>
      <c r="E7" s="95"/>
    </row>
    <row r="8" spans="1:6" ht="46.35" customHeight="1" x14ac:dyDescent="0.2">
      <c r="A8" s="95" t="s">
        <v>44</v>
      </c>
      <c r="B8" s="95"/>
      <c r="C8" s="95"/>
      <c r="D8" s="95"/>
      <c r="E8" s="95"/>
    </row>
    <row r="9" spans="1:6" ht="18" customHeight="1" x14ac:dyDescent="0.2">
      <c r="A9" s="95" t="s">
        <v>45</v>
      </c>
      <c r="B9" s="95"/>
      <c r="C9" s="95"/>
      <c r="D9" s="95"/>
      <c r="E9" s="95"/>
    </row>
    <row r="10" spans="1:6" ht="59.25" customHeight="1" x14ac:dyDescent="0.2">
      <c r="A10" s="95" t="s">
        <v>46</v>
      </c>
      <c r="B10" s="95"/>
      <c r="C10" s="95"/>
      <c r="D10" s="95"/>
      <c r="E10" s="95"/>
    </row>
    <row r="11" spans="1:6" ht="25.35" customHeight="1" x14ac:dyDescent="0.2">
      <c r="A11" s="2" t="s">
        <v>47</v>
      </c>
    </row>
    <row r="12" spans="1:6" ht="18" customHeight="1" x14ac:dyDescent="0.2">
      <c r="A12" t="s">
        <v>48</v>
      </c>
      <c r="B12" t="s">
        <v>49</v>
      </c>
      <c r="C12" t="s">
        <v>50</v>
      </c>
      <c r="D12" t="s">
        <v>51</v>
      </c>
      <c r="E12" t="s">
        <v>52</v>
      </c>
      <c r="F12" t="s">
        <v>53</v>
      </c>
    </row>
    <row r="13" spans="1:6" ht="15" customHeight="1" x14ac:dyDescent="0.2">
      <c r="A13" s="92" t="s">
        <v>54</v>
      </c>
      <c r="B13" s="92" t="s">
        <v>55</v>
      </c>
      <c r="C13" s="92" t="s">
        <v>56</v>
      </c>
      <c r="D13" s="92" t="s">
        <v>55</v>
      </c>
      <c r="E13" s="92" t="s">
        <v>55</v>
      </c>
      <c r="F13" s="92" t="s">
        <v>55</v>
      </c>
    </row>
    <row r="14" spans="1:6" ht="15" customHeight="1" x14ac:dyDescent="0.2">
      <c r="A14" s="92" t="s">
        <v>57</v>
      </c>
      <c r="B14" s="92" t="s">
        <v>55</v>
      </c>
      <c r="C14" s="92" t="s">
        <v>58</v>
      </c>
      <c r="D14" s="92" t="s">
        <v>59</v>
      </c>
      <c r="E14" s="92" t="s">
        <v>60</v>
      </c>
      <c r="F14" s="92" t="s">
        <v>61</v>
      </c>
    </row>
    <row r="15" spans="1:6" ht="15" customHeight="1" x14ac:dyDescent="0.2">
      <c r="A15" s="92" t="s">
        <v>62</v>
      </c>
      <c r="B15" s="92" t="s">
        <v>63</v>
      </c>
      <c r="C15" s="92" t="s">
        <v>64</v>
      </c>
      <c r="D15" s="92" t="s">
        <v>65</v>
      </c>
      <c r="E15" s="92" t="s">
        <v>66</v>
      </c>
      <c r="F15" s="92" t="s">
        <v>67</v>
      </c>
    </row>
    <row r="16" spans="1:6" ht="15" customHeight="1" x14ac:dyDescent="0.2">
      <c r="A16" s="92" t="s">
        <v>68</v>
      </c>
      <c r="B16" s="92" t="s">
        <v>69</v>
      </c>
      <c r="C16" s="92" t="s">
        <v>70</v>
      </c>
      <c r="D16" s="92" t="s">
        <v>71</v>
      </c>
      <c r="E16" s="92" t="s">
        <v>72</v>
      </c>
      <c r="F16" s="92" t="s">
        <v>73</v>
      </c>
    </row>
    <row r="17" spans="1:6" ht="15" customHeight="1" x14ac:dyDescent="0.2">
      <c r="A17" s="92" t="s">
        <v>74</v>
      </c>
      <c r="B17" s="92" t="s">
        <v>75</v>
      </c>
      <c r="C17" s="92" t="s">
        <v>76</v>
      </c>
      <c r="D17" s="92" t="s">
        <v>77</v>
      </c>
      <c r="E17" s="92" t="s">
        <v>78</v>
      </c>
      <c r="F17" s="92" t="s">
        <v>79</v>
      </c>
    </row>
    <row r="18" spans="1:6" ht="15" customHeight="1" x14ac:dyDescent="0.2">
      <c r="A18" s="92" t="s">
        <v>80</v>
      </c>
      <c r="B18" s="92" t="s">
        <v>81</v>
      </c>
      <c r="C18" s="92" t="s">
        <v>55</v>
      </c>
      <c r="D18" s="92" t="s">
        <v>55</v>
      </c>
      <c r="E18" s="92" t="s">
        <v>55</v>
      </c>
      <c r="F18" s="92" t="s">
        <v>55</v>
      </c>
    </row>
    <row r="19" spans="1:6" ht="15" customHeight="1" x14ac:dyDescent="0.2">
      <c r="A19" s="92" t="s">
        <v>82</v>
      </c>
      <c r="B19" s="92" t="s">
        <v>83</v>
      </c>
      <c r="C19" s="92" t="s">
        <v>84</v>
      </c>
      <c r="D19" s="92" t="s">
        <v>85</v>
      </c>
      <c r="E19" s="92" t="s">
        <v>86</v>
      </c>
      <c r="F19" s="92" t="s">
        <v>87</v>
      </c>
    </row>
    <row r="20" spans="1:6" ht="15" customHeight="1" x14ac:dyDescent="0.2">
      <c r="A20" s="92" t="s">
        <v>88</v>
      </c>
      <c r="B20" s="92" t="s">
        <v>89</v>
      </c>
      <c r="C20" s="92" t="s">
        <v>90</v>
      </c>
      <c r="D20" s="92" t="s">
        <v>91</v>
      </c>
      <c r="E20" s="92" t="s">
        <v>92</v>
      </c>
      <c r="F20" s="92" t="s">
        <v>93</v>
      </c>
    </row>
    <row r="21" spans="1:6" ht="15" customHeight="1" x14ac:dyDescent="0.2">
      <c r="A21" s="92" t="s">
        <v>94</v>
      </c>
      <c r="B21" s="92" t="s">
        <v>95</v>
      </c>
      <c r="C21" s="92" t="s">
        <v>96</v>
      </c>
      <c r="D21" s="92" t="s">
        <v>97</v>
      </c>
      <c r="E21" s="92" t="s">
        <v>98</v>
      </c>
      <c r="F21" s="92" t="s">
        <v>99</v>
      </c>
    </row>
    <row r="22" spans="1:6" ht="45" customHeight="1" x14ac:dyDescent="0.2">
      <c r="A22" s="92" t="s">
        <v>100</v>
      </c>
      <c r="B22" s="92" t="s">
        <v>101</v>
      </c>
      <c r="C22" s="92" t="s">
        <v>102</v>
      </c>
      <c r="D22" s="92" t="s">
        <v>103</v>
      </c>
      <c r="E22" s="92" t="s">
        <v>104</v>
      </c>
      <c r="F22" s="92" t="s">
        <v>105</v>
      </c>
    </row>
    <row r="23" spans="1:6" ht="30" customHeight="1" x14ac:dyDescent="0.2">
      <c r="A23" s="92" t="s">
        <v>106</v>
      </c>
      <c r="B23" s="92" t="s">
        <v>107</v>
      </c>
      <c r="C23" s="92" t="s">
        <v>108</v>
      </c>
      <c r="D23" s="92" t="s">
        <v>109</v>
      </c>
      <c r="E23" s="92" t="s">
        <v>110</v>
      </c>
      <c r="F23" s="92" t="s">
        <v>111</v>
      </c>
    </row>
    <row r="24" spans="1:6" ht="15" customHeight="1" x14ac:dyDescent="0.2">
      <c r="A24" s="92" t="s">
        <v>112</v>
      </c>
      <c r="B24" s="92" t="s">
        <v>55</v>
      </c>
      <c r="C24" s="92" t="s">
        <v>113</v>
      </c>
      <c r="D24" s="92" t="s">
        <v>55</v>
      </c>
      <c r="E24" s="92" t="s">
        <v>55</v>
      </c>
      <c r="F24" s="92" t="s">
        <v>55</v>
      </c>
    </row>
    <row r="25" spans="1:6" ht="15" customHeight="1" x14ac:dyDescent="0.2">
      <c r="A25" s="92" t="s">
        <v>114</v>
      </c>
      <c r="B25" s="92" t="s">
        <v>115</v>
      </c>
      <c r="C25" s="92" t="s">
        <v>116</v>
      </c>
      <c r="D25" s="92" t="s">
        <v>117</v>
      </c>
      <c r="E25" s="92" t="s">
        <v>118</v>
      </c>
      <c r="F25" s="92" t="s">
        <v>119</v>
      </c>
    </row>
    <row r="26" spans="1:6" ht="15" customHeight="1" x14ac:dyDescent="0.2">
      <c r="A26" t="s">
        <v>120</v>
      </c>
      <c r="B26" s="92" t="s">
        <v>55</v>
      </c>
      <c r="C26" s="92" t="s">
        <v>55</v>
      </c>
      <c r="D26" s="92" t="s">
        <v>55</v>
      </c>
      <c r="E26" s="92" t="s">
        <v>121</v>
      </c>
      <c r="F26" s="92" t="s">
        <v>55</v>
      </c>
    </row>
    <row r="27" spans="1:6" ht="15" customHeight="1" x14ac:dyDescent="0.2">
      <c r="A27" s="92" t="s">
        <v>122</v>
      </c>
      <c r="B27" s="92" t="s">
        <v>55</v>
      </c>
      <c r="C27" s="92" t="s">
        <v>55</v>
      </c>
      <c r="D27" s="92" t="s">
        <v>55</v>
      </c>
      <c r="E27" s="92" t="s">
        <v>55</v>
      </c>
      <c r="F27" s="92" t="s">
        <v>123</v>
      </c>
    </row>
    <row r="28" spans="1:6" ht="15" customHeight="1" x14ac:dyDescent="0.2">
      <c r="A28" s="92" t="s">
        <v>124</v>
      </c>
      <c r="B28" s="92" t="s">
        <v>125</v>
      </c>
      <c r="C28" s="92" t="s">
        <v>126</v>
      </c>
      <c r="D28" s="92" t="s">
        <v>127</v>
      </c>
      <c r="E28" s="92" t="s">
        <v>128</v>
      </c>
      <c r="F28" s="92" t="s">
        <v>129</v>
      </c>
    </row>
    <row r="29" spans="1:6" ht="45" customHeight="1" x14ac:dyDescent="0.2">
      <c r="A29" s="92" t="s">
        <v>130</v>
      </c>
      <c r="B29" s="92" t="s">
        <v>131</v>
      </c>
      <c r="C29" s="92" t="s">
        <v>132</v>
      </c>
      <c r="D29" s="92" t="s">
        <v>133</v>
      </c>
      <c r="E29" s="92" t="s">
        <v>134</v>
      </c>
      <c r="F29" s="92" t="s">
        <v>135</v>
      </c>
    </row>
    <row r="30" spans="1:6" x14ac:dyDescent="0.2">
      <c r="A30" s="92" t="s">
        <v>136</v>
      </c>
      <c r="B30" s="92" t="s">
        <v>55</v>
      </c>
      <c r="C30" s="92" t="s">
        <v>55</v>
      </c>
      <c r="D30" s="92" t="s">
        <v>55</v>
      </c>
      <c r="E30" s="92" t="s">
        <v>55</v>
      </c>
      <c r="F30" s="92" t="s">
        <v>137</v>
      </c>
    </row>
    <row r="31" spans="1:6" ht="30" customHeight="1" x14ac:dyDescent="0.2">
      <c r="A31" s="92" t="s">
        <v>138</v>
      </c>
      <c r="B31" s="92" t="s">
        <v>139</v>
      </c>
      <c r="C31" s="92" t="s">
        <v>55</v>
      </c>
      <c r="D31" s="92" t="s">
        <v>140</v>
      </c>
      <c r="E31" s="92" t="s">
        <v>141</v>
      </c>
      <c r="F31" s="92" t="s">
        <v>142</v>
      </c>
    </row>
    <row r="32" spans="1:6" ht="15" customHeight="1" x14ac:dyDescent="0.2">
      <c r="A32" s="92" t="s">
        <v>143</v>
      </c>
      <c r="B32" s="92" t="s">
        <v>144</v>
      </c>
      <c r="C32" s="92" t="s">
        <v>145</v>
      </c>
      <c r="D32" s="92" t="s">
        <v>146</v>
      </c>
      <c r="E32" s="92" t="s">
        <v>147</v>
      </c>
      <c r="F32" s="92" t="s">
        <v>148</v>
      </c>
    </row>
    <row r="33" spans="1:6" ht="15" customHeight="1" x14ac:dyDescent="0.2">
      <c r="A33" s="92" t="s">
        <v>149</v>
      </c>
      <c r="B33" s="92" t="s">
        <v>150</v>
      </c>
      <c r="C33" s="92" t="s">
        <v>55</v>
      </c>
      <c r="D33" s="92" t="s">
        <v>55</v>
      </c>
      <c r="E33" s="92" t="s">
        <v>55</v>
      </c>
      <c r="F33" s="92" t="s">
        <v>55</v>
      </c>
    </row>
    <row r="34" spans="1:6" ht="15" customHeight="1" x14ac:dyDescent="0.2">
      <c r="A34" s="92" t="s">
        <v>151</v>
      </c>
      <c r="B34" s="92" t="s">
        <v>152</v>
      </c>
      <c r="C34" s="92" t="s">
        <v>55</v>
      </c>
      <c r="D34" s="92" t="s">
        <v>55</v>
      </c>
      <c r="E34" s="92" t="s">
        <v>55</v>
      </c>
      <c r="F34" s="92" t="s">
        <v>55</v>
      </c>
    </row>
    <row r="35" spans="1:6" ht="15" customHeight="1" x14ac:dyDescent="0.2">
      <c r="A35" s="92" t="s">
        <v>153</v>
      </c>
      <c r="B35" s="92" t="s">
        <v>154</v>
      </c>
      <c r="C35" s="92" t="s">
        <v>55</v>
      </c>
      <c r="D35" s="92" t="s">
        <v>55</v>
      </c>
      <c r="E35" s="92" t="s">
        <v>55</v>
      </c>
      <c r="F35" s="92" t="s">
        <v>55</v>
      </c>
    </row>
    <row r="36" spans="1:6" ht="15" customHeight="1" x14ac:dyDescent="0.2">
      <c r="A36" s="92" t="s">
        <v>155</v>
      </c>
      <c r="B36" s="92" t="s">
        <v>156</v>
      </c>
      <c r="C36" s="92" t="s">
        <v>157</v>
      </c>
      <c r="D36" s="92" t="s">
        <v>158</v>
      </c>
      <c r="E36" s="92" t="s">
        <v>159</v>
      </c>
      <c r="F36" s="92" t="s">
        <v>160</v>
      </c>
    </row>
    <row r="37" spans="1:6" ht="16.5" x14ac:dyDescent="0.2">
      <c r="A37" t="s">
        <v>161</v>
      </c>
    </row>
  </sheetData>
  <mergeCells count="9">
    <mergeCell ref="A9:E9"/>
    <mergeCell ref="A10:E10"/>
    <mergeCell ref="A2:E2"/>
    <mergeCell ref="A3:E3"/>
    <mergeCell ref="A4:E4"/>
    <mergeCell ref="A5:E5"/>
    <mergeCell ref="A6:E6"/>
    <mergeCell ref="A8:E8"/>
    <mergeCell ref="A7:E7"/>
  </mergeCells>
  <phoneticPr fontId="20" type="noConversion"/>
  <pageMargins left="0.7" right="0.7" top="0.75" bottom="0.75" header="0.3" footer="0.3"/>
  <pageSetup paperSize="9" orientation="portrait" horizontalDpi="1200" verticalDpi="1200"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6FCE6E-A2B7-4132-B0B5-7EFD601A3680}">
  <dimension ref="A1:U68"/>
  <sheetViews>
    <sheetView showGridLines="0" zoomScaleNormal="100" workbookViewId="0"/>
  </sheetViews>
  <sheetFormatPr defaultRowHeight="14.25" x14ac:dyDescent="0.2"/>
  <cols>
    <col min="1" max="1" width="42.625" customWidth="1"/>
    <col min="2" max="21" width="10.625" customWidth="1"/>
  </cols>
  <sheetData>
    <row r="1" spans="1:1" ht="25.35" customHeight="1" x14ac:dyDescent="0.2">
      <c r="A1" s="1" t="s">
        <v>20</v>
      </c>
    </row>
    <row r="2" spans="1:1" ht="20.25" customHeight="1" x14ac:dyDescent="0.25">
      <c r="A2" s="26" t="s">
        <v>162</v>
      </c>
    </row>
    <row r="3" spans="1:1" ht="20.25" customHeight="1" x14ac:dyDescent="0.2">
      <c r="A3" s="20" t="s">
        <v>163</v>
      </c>
    </row>
    <row r="4" spans="1:1" ht="15" customHeight="1" x14ac:dyDescent="0.2">
      <c r="A4" t="s">
        <v>164</v>
      </c>
    </row>
    <row r="5" spans="1:1" ht="15" customHeight="1" x14ac:dyDescent="0.2">
      <c r="A5" t="s">
        <v>165</v>
      </c>
    </row>
    <row r="6" spans="1:1" ht="15" customHeight="1" x14ac:dyDescent="0.2">
      <c r="A6" t="s">
        <v>166</v>
      </c>
    </row>
    <row r="7" spans="1:1" ht="15" customHeight="1" x14ac:dyDescent="0.2">
      <c r="A7" t="s">
        <v>167</v>
      </c>
    </row>
    <row r="8" spans="1:1" ht="15" customHeight="1" x14ac:dyDescent="0.2">
      <c r="A8" t="s">
        <v>168</v>
      </c>
    </row>
    <row r="9" spans="1:1" ht="15" customHeight="1" x14ac:dyDescent="0.2">
      <c r="A9" t="s">
        <v>169</v>
      </c>
    </row>
    <row r="10" spans="1:1" ht="20.25" customHeight="1" x14ac:dyDescent="0.2">
      <c r="A10" s="20" t="s">
        <v>170</v>
      </c>
    </row>
    <row r="11" spans="1:1" ht="15" customHeight="1" x14ac:dyDescent="0.2">
      <c r="A11" t="s">
        <v>171</v>
      </c>
    </row>
    <row r="12" spans="1:1" ht="15" customHeight="1" x14ac:dyDescent="0.2">
      <c r="A12" t="s">
        <v>172</v>
      </c>
    </row>
    <row r="13" spans="1:1" ht="15" customHeight="1" x14ac:dyDescent="0.2">
      <c r="A13" t="s">
        <v>173</v>
      </c>
    </row>
    <row r="14" spans="1:1" ht="15" customHeight="1" x14ac:dyDescent="0.2">
      <c r="A14" t="s">
        <v>174</v>
      </c>
    </row>
    <row r="15" spans="1:1" ht="15" customHeight="1" x14ac:dyDescent="0.2">
      <c r="A15" t="s">
        <v>175</v>
      </c>
    </row>
    <row r="16" spans="1:1" s="20" customFormat="1" ht="20.25" customHeight="1" x14ac:dyDescent="0.2">
      <c r="A16" s="20" t="s">
        <v>176</v>
      </c>
    </row>
    <row r="17" spans="1:11" ht="15" customHeight="1" x14ac:dyDescent="0.2">
      <c r="A17" t="s">
        <v>177</v>
      </c>
    </row>
    <row r="18" spans="1:11" ht="15" customHeight="1" x14ac:dyDescent="0.2">
      <c r="A18" t="s">
        <v>178</v>
      </c>
    </row>
    <row r="19" spans="1:11" ht="15" customHeight="1" x14ac:dyDescent="0.2">
      <c r="A19" t="s">
        <v>179</v>
      </c>
    </row>
    <row r="20" spans="1:11" ht="15" customHeight="1" x14ac:dyDescent="0.2">
      <c r="A20" t="s">
        <v>180</v>
      </c>
    </row>
    <row r="21" spans="1:11" ht="15" customHeight="1" x14ac:dyDescent="0.2">
      <c r="A21" t="s">
        <v>181</v>
      </c>
    </row>
    <row r="22" spans="1:11" ht="15" customHeight="1" x14ac:dyDescent="0.2">
      <c r="A22" t="s">
        <v>182</v>
      </c>
    </row>
    <row r="23" spans="1:11" s="20" customFormat="1" ht="20.25" customHeight="1" x14ac:dyDescent="0.2">
      <c r="A23" s="72" t="s">
        <v>183</v>
      </c>
      <c r="B23" s="72"/>
      <c r="C23" s="72"/>
      <c r="D23" s="72"/>
      <c r="E23" s="72"/>
      <c r="F23" s="72"/>
      <c r="G23" s="72"/>
      <c r="H23" s="72"/>
      <c r="I23" s="72"/>
      <c r="J23" s="72"/>
      <c r="K23" s="72"/>
    </row>
    <row r="24" spans="1:11" s="20" customFormat="1" ht="20.25" customHeight="1" x14ac:dyDescent="0.2">
      <c r="A24" s="21" t="s">
        <v>184</v>
      </c>
      <c r="B24" s="93"/>
      <c r="C24" s="93"/>
      <c r="D24" s="93"/>
      <c r="E24" s="93"/>
      <c r="F24" s="93"/>
      <c r="G24" s="93"/>
      <c r="H24" s="93"/>
      <c r="I24" s="93"/>
      <c r="J24" s="93"/>
      <c r="K24" s="93"/>
    </row>
    <row r="25" spans="1:11" s="20" customFormat="1" ht="15" customHeight="1" x14ac:dyDescent="0.2">
      <c r="A25" s="29" t="s">
        <v>185</v>
      </c>
      <c r="B25" s="93"/>
      <c r="C25" s="93"/>
      <c r="D25" s="93"/>
      <c r="E25" s="93"/>
      <c r="F25" s="93"/>
      <c r="G25" s="93"/>
      <c r="H25" s="93"/>
      <c r="I25" s="93"/>
      <c r="J25" s="93"/>
      <c r="K25" s="93"/>
    </row>
    <row r="26" spans="1:11" s="20" customFormat="1" ht="15" customHeight="1" x14ac:dyDescent="0.2">
      <c r="A26" s="73" t="s">
        <v>186</v>
      </c>
      <c r="B26" s="93"/>
      <c r="C26" s="93"/>
      <c r="D26" s="93"/>
      <c r="E26" s="93"/>
      <c r="F26" s="93"/>
      <c r="G26" s="93"/>
      <c r="H26" s="93"/>
      <c r="I26" s="93"/>
      <c r="J26" s="93"/>
      <c r="K26" s="93"/>
    </row>
    <row r="27" spans="1:11" ht="20.25" customHeight="1" x14ac:dyDescent="0.2">
      <c r="A27" s="20" t="s">
        <v>187</v>
      </c>
      <c r="B27" s="72"/>
      <c r="C27" s="72"/>
      <c r="D27" s="72"/>
      <c r="E27" s="72"/>
      <c r="F27" s="72"/>
      <c r="G27" s="72"/>
      <c r="H27" s="72"/>
      <c r="I27" s="72"/>
      <c r="J27" s="72"/>
      <c r="K27" s="72"/>
    </row>
    <row r="28" spans="1:11" ht="20.25" customHeight="1" x14ac:dyDescent="0.2">
      <c r="A28" s="20" t="s">
        <v>188</v>
      </c>
      <c r="B28" s="72"/>
      <c r="C28" s="72"/>
      <c r="D28" s="72"/>
      <c r="E28" s="72"/>
      <c r="F28" s="72"/>
      <c r="G28" s="72"/>
      <c r="H28" s="72"/>
      <c r="I28" s="72"/>
      <c r="J28" s="72"/>
      <c r="K28" s="72"/>
    </row>
    <row r="29" spans="1:11" s="20" customFormat="1" ht="20.25" customHeight="1" x14ac:dyDescent="0.2">
      <c r="A29" s="21" t="s">
        <v>189</v>
      </c>
      <c r="B29" s="93"/>
      <c r="C29" s="93"/>
      <c r="D29" s="93"/>
      <c r="E29" s="93"/>
      <c r="F29" s="93"/>
      <c r="G29" s="93"/>
      <c r="H29" s="93"/>
      <c r="I29" s="93"/>
      <c r="J29" s="93"/>
      <c r="K29" s="93"/>
    </row>
    <row r="30" spans="1:11" s="20" customFormat="1" ht="15" customHeight="1" x14ac:dyDescent="0.2">
      <c r="A30" s="21" t="s">
        <v>190</v>
      </c>
      <c r="B30" s="93"/>
      <c r="C30" s="93"/>
      <c r="D30" s="93"/>
      <c r="E30" s="93"/>
      <c r="F30" s="93"/>
      <c r="G30" s="93"/>
      <c r="H30" s="93"/>
      <c r="I30" s="93"/>
      <c r="J30" s="93"/>
      <c r="K30" s="93"/>
    </row>
    <row r="31" spans="1:11" s="20" customFormat="1" ht="15" customHeight="1" x14ac:dyDescent="0.2">
      <c r="A31" s="71" t="s">
        <v>191</v>
      </c>
      <c r="B31" s="93"/>
      <c r="C31" s="93"/>
      <c r="D31" s="93"/>
      <c r="E31" s="93"/>
      <c r="F31" s="93"/>
      <c r="G31" s="93"/>
      <c r="H31" s="93"/>
      <c r="I31" s="93"/>
      <c r="J31" s="93"/>
      <c r="K31" s="93"/>
    </row>
    <row r="32" spans="1:11" s="20" customFormat="1" ht="15" customHeight="1" x14ac:dyDescent="0.2">
      <c r="A32" s="21" t="s">
        <v>192</v>
      </c>
      <c r="B32" s="93"/>
      <c r="C32" s="93"/>
      <c r="D32" s="93"/>
      <c r="E32" s="93"/>
      <c r="F32" s="93"/>
      <c r="G32" s="93"/>
      <c r="H32" s="93"/>
      <c r="I32" s="93"/>
      <c r="J32" s="93"/>
      <c r="K32" s="93"/>
    </row>
    <row r="33" spans="1:21" s="20" customFormat="1" ht="20.25" customHeight="1" x14ac:dyDescent="0.2">
      <c r="A33" s="72" t="s">
        <v>193</v>
      </c>
      <c r="B33" s="72"/>
      <c r="C33" s="72"/>
      <c r="D33" s="72"/>
      <c r="E33" s="72"/>
      <c r="F33" s="72"/>
      <c r="G33" s="72"/>
      <c r="H33" s="72"/>
      <c r="I33" s="72"/>
      <c r="J33" s="72"/>
      <c r="K33" s="72"/>
    </row>
    <row r="34" spans="1:21" s="20" customFormat="1" ht="20.25" customHeight="1" x14ac:dyDescent="0.2">
      <c r="A34" s="72" t="s">
        <v>194</v>
      </c>
      <c r="B34" s="72"/>
      <c r="C34" s="72"/>
      <c r="D34" s="72"/>
      <c r="E34" s="72"/>
      <c r="F34" s="72"/>
      <c r="G34" s="72"/>
      <c r="H34" s="72"/>
      <c r="I34" s="72"/>
      <c r="J34" s="72"/>
      <c r="K34" s="72"/>
    </row>
    <row r="35" spans="1:21" s="20" customFormat="1" ht="19.5" customHeight="1" x14ac:dyDescent="0.2">
      <c r="A35" s="72" t="s">
        <v>195</v>
      </c>
      <c r="B35" s="72"/>
      <c r="C35" s="72"/>
      <c r="D35" s="72"/>
      <c r="E35" s="72"/>
      <c r="F35" s="72"/>
      <c r="G35" s="72"/>
      <c r="H35" s="72"/>
      <c r="I35" s="72"/>
      <c r="J35" s="72"/>
      <c r="K35" s="72"/>
    </row>
    <row r="36" spans="1:21" s="20" customFormat="1" ht="19.5" customHeight="1" x14ac:dyDescent="0.2">
      <c r="A36" s="20" t="s">
        <v>196</v>
      </c>
      <c r="B36" s="72"/>
      <c r="C36" s="72"/>
      <c r="D36" s="72"/>
      <c r="E36" s="72"/>
      <c r="F36" s="72"/>
      <c r="G36" s="72"/>
      <c r="H36" s="72"/>
      <c r="I36" s="72"/>
      <c r="J36" s="72"/>
      <c r="K36" s="72"/>
    </row>
    <row r="37" spans="1:21" s="20" customFormat="1" ht="35.25" customHeight="1" x14ac:dyDescent="0.2">
      <c r="A37" s="96" t="s">
        <v>197</v>
      </c>
      <c r="B37" s="96"/>
      <c r="C37" s="96"/>
      <c r="D37" s="96"/>
      <c r="E37" s="96"/>
      <c r="F37" s="96"/>
      <c r="G37" s="96"/>
      <c r="H37" s="96"/>
      <c r="I37" s="96"/>
      <c r="J37" s="93"/>
      <c r="K37" s="93"/>
    </row>
    <row r="38" spans="1:21" s="20" customFormat="1" ht="50.25" customHeight="1" x14ac:dyDescent="0.2">
      <c r="A38" s="97" t="s">
        <v>198</v>
      </c>
      <c r="B38" s="97"/>
      <c r="C38" s="97"/>
      <c r="D38" s="97"/>
      <c r="E38" s="97"/>
      <c r="F38" s="97"/>
      <c r="G38" s="97"/>
      <c r="H38" s="97"/>
      <c r="I38" s="97"/>
      <c r="J38" s="93"/>
      <c r="K38" s="93"/>
    </row>
    <row r="39" spans="1:21" s="20" customFormat="1" ht="30" customHeight="1" x14ac:dyDescent="0.25">
      <c r="A39" s="27" t="s">
        <v>199</v>
      </c>
    </row>
    <row r="40" spans="1:21" ht="73.150000000000006" customHeight="1" x14ac:dyDescent="0.2">
      <c r="A40" s="17" t="s">
        <v>48</v>
      </c>
      <c r="B40" s="39" t="s">
        <v>200</v>
      </c>
      <c r="C40" s="40" t="s">
        <v>201</v>
      </c>
      <c r="D40" s="40" t="s">
        <v>202</v>
      </c>
      <c r="E40" s="40" t="s">
        <v>203</v>
      </c>
      <c r="F40" s="41" t="s">
        <v>204</v>
      </c>
      <c r="G40" s="3" t="s">
        <v>205</v>
      </c>
      <c r="H40" s="3" t="s">
        <v>206</v>
      </c>
      <c r="I40" s="3" t="s">
        <v>207</v>
      </c>
      <c r="J40" s="3" t="s">
        <v>208</v>
      </c>
      <c r="K40" s="3" t="s">
        <v>209</v>
      </c>
      <c r="L40" s="39" t="s">
        <v>210</v>
      </c>
      <c r="M40" s="40" t="s">
        <v>211</v>
      </c>
      <c r="N40" s="40" t="s">
        <v>212</v>
      </c>
      <c r="O40" s="40" t="s">
        <v>213</v>
      </c>
      <c r="P40" s="41" t="s">
        <v>214</v>
      </c>
      <c r="Q40" s="3" t="s">
        <v>215</v>
      </c>
      <c r="R40" s="3" t="s">
        <v>216</v>
      </c>
      <c r="S40" s="3" t="s">
        <v>217</v>
      </c>
      <c r="T40" s="3" t="s">
        <v>218</v>
      </c>
      <c r="U40" s="3" t="s">
        <v>219</v>
      </c>
    </row>
    <row r="41" spans="1:21" ht="15" customHeight="1" x14ac:dyDescent="0.2">
      <c r="A41" s="4" t="s">
        <v>54</v>
      </c>
      <c r="B41" s="5" t="s">
        <v>220</v>
      </c>
      <c r="C41" s="6" t="s">
        <v>220</v>
      </c>
      <c r="D41" s="6" t="s">
        <v>220</v>
      </c>
      <c r="E41" s="6" t="s">
        <v>220</v>
      </c>
      <c r="F41" s="7" t="s">
        <v>220</v>
      </c>
      <c r="G41" s="6" t="s">
        <v>220</v>
      </c>
      <c r="H41" s="6" t="s">
        <v>220</v>
      </c>
      <c r="I41" s="6" t="s">
        <v>220</v>
      </c>
      <c r="J41" s="6" t="s">
        <v>220</v>
      </c>
      <c r="K41" s="79" t="s">
        <v>220</v>
      </c>
      <c r="L41" s="5" t="s">
        <v>220</v>
      </c>
      <c r="M41" s="6" t="s">
        <v>220</v>
      </c>
      <c r="N41" s="6" t="s">
        <v>220</v>
      </c>
      <c r="O41" s="6" t="s">
        <v>220</v>
      </c>
      <c r="P41" s="77" t="s">
        <v>220</v>
      </c>
      <c r="Q41" s="79" t="s">
        <v>220</v>
      </c>
      <c r="R41" s="79" t="s">
        <v>221</v>
      </c>
      <c r="S41" s="79" t="s">
        <v>220</v>
      </c>
      <c r="T41" s="79" t="s">
        <v>220</v>
      </c>
      <c r="U41" s="79" t="s">
        <v>220</v>
      </c>
    </row>
    <row r="42" spans="1:21" ht="15" customHeight="1" x14ac:dyDescent="0.2">
      <c r="A42" s="8" t="s">
        <v>57</v>
      </c>
      <c r="B42" s="5" t="s">
        <v>220</v>
      </c>
      <c r="C42" s="6" t="s">
        <v>220</v>
      </c>
      <c r="D42" s="6" t="s">
        <v>220</v>
      </c>
      <c r="E42" s="6" t="s">
        <v>220</v>
      </c>
      <c r="F42" s="77" t="s">
        <v>220</v>
      </c>
      <c r="G42" s="6" t="s">
        <v>220</v>
      </c>
      <c r="H42" s="6" t="s">
        <v>220</v>
      </c>
      <c r="I42" s="6" t="s">
        <v>220</v>
      </c>
      <c r="J42" s="6" t="s">
        <v>220</v>
      </c>
      <c r="K42" s="79" t="s">
        <v>220</v>
      </c>
      <c r="L42" s="5" t="s">
        <v>220</v>
      </c>
      <c r="M42" s="6" t="s">
        <v>220</v>
      </c>
      <c r="N42" s="6" t="s">
        <v>220</v>
      </c>
      <c r="O42" s="6" t="s">
        <v>220</v>
      </c>
      <c r="P42" s="77" t="s">
        <v>220</v>
      </c>
      <c r="Q42" s="79" t="s">
        <v>220</v>
      </c>
      <c r="R42" s="79" t="s">
        <v>221</v>
      </c>
      <c r="S42" s="79" t="s">
        <v>221</v>
      </c>
      <c r="T42" s="79" t="s">
        <v>221</v>
      </c>
      <c r="U42" s="79" t="s">
        <v>221</v>
      </c>
    </row>
    <row r="43" spans="1:21" ht="15" customHeight="1" x14ac:dyDescent="0.2">
      <c r="A43" s="8" t="s">
        <v>62</v>
      </c>
      <c r="B43" s="5" t="s">
        <v>220</v>
      </c>
      <c r="C43" s="6" t="s">
        <v>220</v>
      </c>
      <c r="D43" s="6" t="s">
        <v>220</v>
      </c>
      <c r="E43" s="6" t="s">
        <v>220</v>
      </c>
      <c r="F43" s="77" t="s">
        <v>220</v>
      </c>
      <c r="G43" s="6" t="s">
        <v>221</v>
      </c>
      <c r="H43" s="6" t="s">
        <v>221</v>
      </c>
      <c r="I43" s="6" t="s">
        <v>221</v>
      </c>
      <c r="J43" s="6" t="s">
        <v>221</v>
      </c>
      <c r="K43" s="79" t="s">
        <v>221</v>
      </c>
      <c r="L43" s="5" t="s">
        <v>220</v>
      </c>
      <c r="M43" s="6" t="s">
        <v>220</v>
      </c>
      <c r="N43" s="6" t="s">
        <v>220</v>
      </c>
      <c r="O43" s="6" t="s">
        <v>220</v>
      </c>
      <c r="P43" s="77" t="s">
        <v>220</v>
      </c>
      <c r="Q43" s="79" t="s">
        <v>221</v>
      </c>
      <c r="R43" s="79" t="s">
        <v>221</v>
      </c>
      <c r="S43" s="79" t="s">
        <v>221</v>
      </c>
      <c r="T43" s="79" t="s">
        <v>221</v>
      </c>
      <c r="U43" s="79" t="s">
        <v>221</v>
      </c>
    </row>
    <row r="44" spans="1:21" ht="15" customHeight="1" x14ac:dyDescent="0.2">
      <c r="A44" s="9" t="s">
        <v>68</v>
      </c>
      <c r="B44" s="5" t="s">
        <v>221</v>
      </c>
      <c r="C44" s="6" t="s">
        <v>221</v>
      </c>
      <c r="D44" s="6" t="s">
        <v>221</v>
      </c>
      <c r="E44" s="6" t="s">
        <v>221</v>
      </c>
      <c r="F44" s="77" t="s">
        <v>221</v>
      </c>
      <c r="G44" s="6" t="s">
        <v>221</v>
      </c>
      <c r="H44" s="6" t="s">
        <v>221</v>
      </c>
      <c r="I44" s="6" t="s">
        <v>221</v>
      </c>
      <c r="J44" s="6" t="s">
        <v>221</v>
      </c>
      <c r="K44" s="79" t="s">
        <v>221</v>
      </c>
      <c r="L44" s="5" t="s">
        <v>221</v>
      </c>
      <c r="M44" s="6" t="s">
        <v>221</v>
      </c>
      <c r="N44" s="6" t="s">
        <v>221</v>
      </c>
      <c r="O44" s="6" t="s">
        <v>221</v>
      </c>
      <c r="P44" s="77" t="s">
        <v>221</v>
      </c>
      <c r="Q44" s="79" t="s">
        <v>221</v>
      </c>
      <c r="R44" s="79" t="s">
        <v>221</v>
      </c>
      <c r="S44" s="79" t="s">
        <v>221</v>
      </c>
      <c r="T44" s="79" t="s">
        <v>221</v>
      </c>
      <c r="U44" s="79" t="s">
        <v>221</v>
      </c>
    </row>
    <row r="45" spans="1:21" ht="15" customHeight="1" x14ac:dyDescent="0.2">
      <c r="A45" s="8" t="s">
        <v>74</v>
      </c>
      <c r="B45" s="5" t="s">
        <v>220</v>
      </c>
      <c r="C45" s="6" t="s">
        <v>220</v>
      </c>
      <c r="D45" s="6" t="s">
        <v>220</v>
      </c>
      <c r="E45" s="6" t="s">
        <v>220</v>
      </c>
      <c r="F45" s="77" t="s">
        <v>220</v>
      </c>
      <c r="G45" s="6" t="s">
        <v>221</v>
      </c>
      <c r="H45" s="6" t="s">
        <v>221</v>
      </c>
      <c r="I45" s="6" t="s">
        <v>221</v>
      </c>
      <c r="J45" s="6" t="s">
        <v>221</v>
      </c>
      <c r="K45" s="79" t="s">
        <v>221</v>
      </c>
      <c r="L45" s="5" t="s">
        <v>220</v>
      </c>
      <c r="M45" s="6" t="s">
        <v>220</v>
      </c>
      <c r="N45" s="6" t="s">
        <v>220</v>
      </c>
      <c r="O45" s="6" t="s">
        <v>220</v>
      </c>
      <c r="P45" s="77" t="s">
        <v>220</v>
      </c>
      <c r="Q45" s="79" t="s">
        <v>221</v>
      </c>
      <c r="R45" s="79" t="s">
        <v>221</v>
      </c>
      <c r="S45" s="79" t="s">
        <v>221</v>
      </c>
      <c r="T45" s="79" t="s">
        <v>221</v>
      </c>
      <c r="U45" s="79" t="s">
        <v>221</v>
      </c>
    </row>
    <row r="46" spans="1:21" ht="15" customHeight="1" x14ac:dyDescent="0.2">
      <c r="A46" s="8" t="s">
        <v>80</v>
      </c>
      <c r="B46" s="5" t="s">
        <v>220</v>
      </c>
      <c r="C46" s="6" t="s">
        <v>220</v>
      </c>
      <c r="D46" s="6" t="s">
        <v>220</v>
      </c>
      <c r="E46" s="6" t="s">
        <v>220</v>
      </c>
      <c r="F46" s="77" t="s">
        <v>220</v>
      </c>
      <c r="G46" s="6" t="s">
        <v>221</v>
      </c>
      <c r="H46" s="6" t="s">
        <v>220</v>
      </c>
      <c r="I46" s="6" t="s">
        <v>220</v>
      </c>
      <c r="J46" s="6" t="s">
        <v>220</v>
      </c>
      <c r="K46" s="79" t="s">
        <v>220</v>
      </c>
      <c r="L46" s="5" t="s">
        <v>220</v>
      </c>
      <c r="M46" s="6" t="s">
        <v>220</v>
      </c>
      <c r="N46" s="6" t="s">
        <v>220</v>
      </c>
      <c r="O46" s="6" t="s">
        <v>220</v>
      </c>
      <c r="P46" s="77" t="s">
        <v>220</v>
      </c>
      <c r="Q46" s="79" t="s">
        <v>221</v>
      </c>
      <c r="R46" s="79" t="s">
        <v>220</v>
      </c>
      <c r="S46" s="79" t="s">
        <v>220</v>
      </c>
      <c r="T46" s="79" t="s">
        <v>220</v>
      </c>
      <c r="U46" s="79" t="s">
        <v>220</v>
      </c>
    </row>
    <row r="47" spans="1:21" ht="15" customHeight="1" x14ac:dyDescent="0.2">
      <c r="A47" s="8" t="s">
        <v>82</v>
      </c>
      <c r="B47" s="5" t="s">
        <v>220</v>
      </c>
      <c r="C47" s="6" t="s">
        <v>220</v>
      </c>
      <c r="D47" s="6" t="s">
        <v>220</v>
      </c>
      <c r="E47" s="6" t="s">
        <v>220</v>
      </c>
      <c r="F47" s="77" t="s">
        <v>220</v>
      </c>
      <c r="G47" s="6" t="s">
        <v>220</v>
      </c>
      <c r="H47" s="6" t="s">
        <v>220</v>
      </c>
      <c r="I47" s="6" t="s">
        <v>220</v>
      </c>
      <c r="J47" s="6" t="s">
        <v>220</v>
      </c>
      <c r="K47" s="79" t="s">
        <v>220</v>
      </c>
      <c r="L47" s="5" t="s">
        <v>220</v>
      </c>
      <c r="M47" s="6" t="s">
        <v>220</v>
      </c>
      <c r="N47" s="6" t="s">
        <v>220</v>
      </c>
      <c r="O47" s="6" t="s">
        <v>220</v>
      </c>
      <c r="P47" s="77" t="s">
        <v>220</v>
      </c>
      <c r="Q47" s="79" t="s">
        <v>221</v>
      </c>
      <c r="R47" s="79" t="s">
        <v>221</v>
      </c>
      <c r="S47" s="79" t="s">
        <v>221</v>
      </c>
      <c r="T47" s="79" t="s">
        <v>221</v>
      </c>
      <c r="U47" s="79" t="s">
        <v>221</v>
      </c>
    </row>
    <row r="48" spans="1:21" ht="15" customHeight="1" x14ac:dyDescent="0.2">
      <c r="A48" s="8" t="s">
        <v>88</v>
      </c>
      <c r="B48" s="5" t="s">
        <v>220</v>
      </c>
      <c r="C48" s="6" t="s">
        <v>220</v>
      </c>
      <c r="D48" s="6" t="s">
        <v>220</v>
      </c>
      <c r="E48" s="6" t="s">
        <v>220</v>
      </c>
      <c r="F48" s="77" t="s">
        <v>220</v>
      </c>
      <c r="G48" s="6" t="s">
        <v>221</v>
      </c>
      <c r="H48" s="6" t="s">
        <v>221</v>
      </c>
      <c r="I48" s="6" t="s">
        <v>221</v>
      </c>
      <c r="J48" s="6" t="s">
        <v>221</v>
      </c>
      <c r="K48" s="79" t="s">
        <v>221</v>
      </c>
      <c r="L48" s="5" t="s">
        <v>220</v>
      </c>
      <c r="M48" s="6" t="s">
        <v>220</v>
      </c>
      <c r="N48" s="6" t="s">
        <v>220</v>
      </c>
      <c r="O48" s="6" t="s">
        <v>220</v>
      </c>
      <c r="P48" s="77" t="s">
        <v>220</v>
      </c>
      <c r="Q48" s="79" t="s">
        <v>221</v>
      </c>
      <c r="R48" s="79" t="s">
        <v>221</v>
      </c>
      <c r="S48" s="79" t="s">
        <v>221</v>
      </c>
      <c r="T48" s="79" t="s">
        <v>221</v>
      </c>
      <c r="U48" s="79" t="s">
        <v>221</v>
      </c>
    </row>
    <row r="49" spans="1:21" ht="15" customHeight="1" x14ac:dyDescent="0.2">
      <c r="A49" s="8" t="s">
        <v>94</v>
      </c>
      <c r="B49" s="5" t="s">
        <v>220</v>
      </c>
      <c r="C49" s="6" t="s">
        <v>220</v>
      </c>
      <c r="D49" s="6" t="s">
        <v>220</v>
      </c>
      <c r="E49" s="6" t="s">
        <v>220</v>
      </c>
      <c r="F49" s="77" t="s">
        <v>220</v>
      </c>
      <c r="G49" s="6" t="s">
        <v>220</v>
      </c>
      <c r="H49" s="6" t="s">
        <v>220</v>
      </c>
      <c r="I49" s="6" t="s">
        <v>220</v>
      </c>
      <c r="J49" s="6" t="s">
        <v>220</v>
      </c>
      <c r="K49" s="79" t="s">
        <v>220</v>
      </c>
      <c r="L49" s="5" t="s">
        <v>220</v>
      </c>
      <c r="M49" s="6" t="s">
        <v>220</v>
      </c>
      <c r="N49" s="6" t="s">
        <v>220</v>
      </c>
      <c r="O49" s="6" t="s">
        <v>220</v>
      </c>
      <c r="P49" s="77" t="s">
        <v>220</v>
      </c>
      <c r="Q49" s="79" t="s">
        <v>221</v>
      </c>
      <c r="R49" s="79" t="s">
        <v>221</v>
      </c>
      <c r="S49" s="79" t="s">
        <v>221</v>
      </c>
      <c r="T49" s="79" t="s">
        <v>221</v>
      </c>
      <c r="U49" s="79" t="s">
        <v>221</v>
      </c>
    </row>
    <row r="50" spans="1:21" ht="16.5" x14ac:dyDescent="0.2">
      <c r="A50" s="85" t="s">
        <v>100</v>
      </c>
      <c r="B50" s="5" t="s">
        <v>221</v>
      </c>
      <c r="C50" s="6" t="s">
        <v>221</v>
      </c>
      <c r="D50" s="6" t="s">
        <v>221</v>
      </c>
      <c r="E50" s="6" t="s">
        <v>221</v>
      </c>
      <c r="F50" s="77" t="s">
        <v>221</v>
      </c>
      <c r="G50" s="6" t="s">
        <v>221</v>
      </c>
      <c r="H50" s="6" t="s">
        <v>221</v>
      </c>
      <c r="I50" s="6" t="s">
        <v>221</v>
      </c>
      <c r="J50" s="6" t="s">
        <v>221</v>
      </c>
      <c r="K50" s="79" t="s">
        <v>221</v>
      </c>
      <c r="L50" s="5" t="s">
        <v>221</v>
      </c>
      <c r="M50" s="6" t="s">
        <v>221</v>
      </c>
      <c r="N50" s="6" t="s">
        <v>221</v>
      </c>
      <c r="O50" s="6" t="s">
        <v>221</v>
      </c>
      <c r="P50" s="77" t="s">
        <v>221</v>
      </c>
      <c r="Q50" s="79" t="s">
        <v>221</v>
      </c>
      <c r="R50" s="79" t="s">
        <v>221</v>
      </c>
      <c r="S50" s="79" t="s">
        <v>221</v>
      </c>
      <c r="T50" s="79" t="s">
        <v>221</v>
      </c>
      <c r="U50" s="79" t="s">
        <v>221</v>
      </c>
    </row>
    <row r="51" spans="1:21" ht="15" customHeight="1" x14ac:dyDescent="0.2">
      <c r="A51" s="8" t="s">
        <v>106</v>
      </c>
      <c r="B51" s="5" t="s">
        <v>220</v>
      </c>
      <c r="C51" s="6" t="s">
        <v>220</v>
      </c>
      <c r="D51" s="6" t="s">
        <v>220</v>
      </c>
      <c r="E51" s="6" t="s">
        <v>220</v>
      </c>
      <c r="F51" s="77" t="s">
        <v>220</v>
      </c>
      <c r="G51" s="6" t="s">
        <v>220</v>
      </c>
      <c r="H51" s="6" t="s">
        <v>220</v>
      </c>
      <c r="I51" s="6" t="s">
        <v>220</v>
      </c>
      <c r="J51" s="6" t="s">
        <v>220</v>
      </c>
      <c r="K51" s="79" t="s">
        <v>220</v>
      </c>
      <c r="L51" s="5" t="s">
        <v>221</v>
      </c>
      <c r="M51" s="6" t="s">
        <v>221</v>
      </c>
      <c r="N51" s="6" t="s">
        <v>221</v>
      </c>
      <c r="O51" s="6" t="s">
        <v>221</v>
      </c>
      <c r="P51" s="77" t="s">
        <v>221</v>
      </c>
      <c r="Q51" s="79" t="s">
        <v>221</v>
      </c>
      <c r="R51" s="79" t="s">
        <v>221</v>
      </c>
      <c r="S51" s="79" t="s">
        <v>221</v>
      </c>
      <c r="T51" s="79" t="s">
        <v>221</v>
      </c>
      <c r="U51" s="79" t="s">
        <v>221</v>
      </c>
    </row>
    <row r="52" spans="1:21" ht="15" customHeight="1" x14ac:dyDescent="0.2">
      <c r="A52" s="8" t="s">
        <v>112</v>
      </c>
      <c r="B52" s="5" t="s">
        <v>220</v>
      </c>
      <c r="C52" s="6" t="s">
        <v>220</v>
      </c>
      <c r="D52" s="6" t="s">
        <v>220</v>
      </c>
      <c r="E52" s="6" t="s">
        <v>220</v>
      </c>
      <c r="F52" s="77" t="s">
        <v>220</v>
      </c>
      <c r="G52" s="6" t="s">
        <v>220</v>
      </c>
      <c r="H52" s="6" t="s">
        <v>221</v>
      </c>
      <c r="I52" s="6" t="s">
        <v>220</v>
      </c>
      <c r="J52" s="6" t="s">
        <v>220</v>
      </c>
      <c r="K52" s="79" t="s">
        <v>220</v>
      </c>
      <c r="L52" s="5" t="s">
        <v>220</v>
      </c>
      <c r="M52" s="6" t="s">
        <v>220</v>
      </c>
      <c r="N52" s="6" t="s">
        <v>220</v>
      </c>
      <c r="O52" s="6" t="s">
        <v>220</v>
      </c>
      <c r="P52" s="77" t="s">
        <v>220</v>
      </c>
      <c r="Q52" s="79" t="s">
        <v>220</v>
      </c>
      <c r="R52" s="79" t="s">
        <v>221</v>
      </c>
      <c r="S52" s="79" t="s">
        <v>220</v>
      </c>
      <c r="T52" s="79" t="s">
        <v>220</v>
      </c>
      <c r="U52" s="79" t="s">
        <v>220</v>
      </c>
    </row>
    <row r="53" spans="1:21" ht="15" customHeight="1" x14ac:dyDescent="0.2">
      <c r="A53" s="9" t="s">
        <v>114</v>
      </c>
      <c r="B53" s="5" t="s">
        <v>220</v>
      </c>
      <c r="C53" s="6" t="s">
        <v>220</v>
      </c>
      <c r="D53" s="6" t="s">
        <v>220</v>
      </c>
      <c r="E53" s="6" t="s">
        <v>220</v>
      </c>
      <c r="F53" s="77" t="s">
        <v>220</v>
      </c>
      <c r="G53" s="6" t="s">
        <v>220</v>
      </c>
      <c r="H53" s="6" t="s">
        <v>220</v>
      </c>
      <c r="I53" s="6" t="s">
        <v>220</v>
      </c>
      <c r="J53" s="6" t="s">
        <v>220</v>
      </c>
      <c r="K53" s="79" t="s">
        <v>220</v>
      </c>
      <c r="L53" s="5" t="s">
        <v>220</v>
      </c>
      <c r="M53" s="6" t="s">
        <v>220</v>
      </c>
      <c r="N53" s="6" t="s">
        <v>220</v>
      </c>
      <c r="O53" s="6" t="s">
        <v>220</v>
      </c>
      <c r="P53" s="77" t="s">
        <v>220</v>
      </c>
      <c r="Q53" s="79" t="s">
        <v>221</v>
      </c>
      <c r="R53" s="79" t="s">
        <v>221</v>
      </c>
      <c r="S53" s="79" t="s">
        <v>221</v>
      </c>
      <c r="T53" s="79" t="s">
        <v>221</v>
      </c>
      <c r="U53" s="79" t="s">
        <v>221</v>
      </c>
    </row>
    <row r="54" spans="1:21" ht="15" customHeight="1" x14ac:dyDescent="0.2">
      <c r="A54" s="10" t="s">
        <v>222</v>
      </c>
      <c r="B54" s="5" t="s">
        <v>220</v>
      </c>
      <c r="C54" s="6" t="s">
        <v>220</v>
      </c>
      <c r="D54" s="6" t="s">
        <v>220</v>
      </c>
      <c r="E54" s="6" t="s">
        <v>220</v>
      </c>
      <c r="F54" s="77" t="s">
        <v>220</v>
      </c>
      <c r="G54" s="6" t="s">
        <v>220</v>
      </c>
      <c r="H54" s="6" t="s">
        <v>220</v>
      </c>
      <c r="I54" s="6" t="s">
        <v>220</v>
      </c>
      <c r="J54" s="6" t="s">
        <v>220</v>
      </c>
      <c r="K54" s="79" t="s">
        <v>220</v>
      </c>
      <c r="L54" s="5" t="s">
        <v>220</v>
      </c>
      <c r="M54" s="6" t="s">
        <v>220</v>
      </c>
      <c r="N54" s="6" t="s">
        <v>220</v>
      </c>
      <c r="O54" s="6" t="s">
        <v>220</v>
      </c>
      <c r="P54" s="77" t="s">
        <v>220</v>
      </c>
      <c r="Q54" s="79" t="s">
        <v>220</v>
      </c>
      <c r="R54" s="79" t="s">
        <v>220</v>
      </c>
      <c r="S54" s="79" t="s">
        <v>220</v>
      </c>
      <c r="T54" s="79" t="s">
        <v>221</v>
      </c>
      <c r="U54" s="79" t="s">
        <v>220</v>
      </c>
    </row>
    <row r="55" spans="1:21" ht="15" customHeight="1" x14ac:dyDescent="0.2">
      <c r="A55" s="83" t="s">
        <v>122</v>
      </c>
      <c r="B55" s="81" t="s">
        <v>220</v>
      </c>
      <c r="C55" s="79" t="s">
        <v>220</v>
      </c>
      <c r="D55" s="79" t="s">
        <v>220</v>
      </c>
      <c r="E55" s="79" t="s">
        <v>220</v>
      </c>
      <c r="F55" s="77" t="s">
        <v>220</v>
      </c>
      <c r="G55" s="79" t="s">
        <v>220</v>
      </c>
      <c r="H55" s="79" t="s">
        <v>220</v>
      </c>
      <c r="I55" s="79" t="s">
        <v>220</v>
      </c>
      <c r="J55" s="79" t="s">
        <v>220</v>
      </c>
      <c r="K55" s="79" t="s">
        <v>220</v>
      </c>
      <c r="L55" s="81" t="s">
        <v>220</v>
      </c>
      <c r="M55" s="79" t="s">
        <v>220</v>
      </c>
      <c r="N55" s="79" t="s">
        <v>220</v>
      </c>
      <c r="O55" s="79" t="s">
        <v>220</v>
      </c>
      <c r="P55" s="77" t="s">
        <v>220</v>
      </c>
      <c r="Q55" s="79" t="s">
        <v>220</v>
      </c>
      <c r="R55" s="79" t="s">
        <v>220</v>
      </c>
      <c r="S55" s="79" t="s">
        <v>220</v>
      </c>
      <c r="T55" s="79" t="s">
        <v>220</v>
      </c>
      <c r="U55" s="79" t="s">
        <v>221</v>
      </c>
    </row>
    <row r="56" spans="1:21" ht="15" customHeight="1" x14ac:dyDescent="0.2">
      <c r="A56" s="84" t="s">
        <v>124</v>
      </c>
      <c r="B56" s="81" t="s">
        <v>221</v>
      </c>
      <c r="C56" s="79" t="s">
        <v>221</v>
      </c>
      <c r="D56" s="79" t="s">
        <v>221</v>
      </c>
      <c r="E56" s="79" t="s">
        <v>221</v>
      </c>
      <c r="F56" s="77" t="s">
        <v>221</v>
      </c>
      <c r="G56" s="79" t="s">
        <v>221</v>
      </c>
      <c r="H56" s="79" t="s">
        <v>221</v>
      </c>
      <c r="I56" s="79" t="s">
        <v>221</v>
      </c>
      <c r="J56" s="79" t="s">
        <v>221</v>
      </c>
      <c r="K56" s="79" t="s">
        <v>221</v>
      </c>
      <c r="L56" s="81" t="s">
        <v>221</v>
      </c>
      <c r="M56" s="79" t="s">
        <v>221</v>
      </c>
      <c r="N56" s="79" t="s">
        <v>221</v>
      </c>
      <c r="O56" s="79" t="s">
        <v>221</v>
      </c>
      <c r="P56" s="77" t="s">
        <v>221</v>
      </c>
      <c r="Q56" s="79" t="s">
        <v>221</v>
      </c>
      <c r="R56" s="79" t="s">
        <v>221</v>
      </c>
      <c r="S56" s="79" t="s">
        <v>221</v>
      </c>
      <c r="T56" s="79" t="s">
        <v>221</v>
      </c>
      <c r="U56" s="79" t="s">
        <v>221</v>
      </c>
    </row>
    <row r="57" spans="1:21" ht="15" customHeight="1" x14ac:dyDescent="0.2">
      <c r="A57" s="84" t="s">
        <v>130</v>
      </c>
      <c r="B57" s="81" t="s">
        <v>220</v>
      </c>
      <c r="C57" s="79" t="s">
        <v>220</v>
      </c>
      <c r="D57" s="79" t="s">
        <v>220</v>
      </c>
      <c r="E57" s="79" t="s">
        <v>220</v>
      </c>
      <c r="F57" s="77" t="s">
        <v>220</v>
      </c>
      <c r="G57" s="79" t="s">
        <v>221</v>
      </c>
      <c r="H57" s="79" t="s">
        <v>221</v>
      </c>
      <c r="I57" s="79" t="s">
        <v>221</v>
      </c>
      <c r="J57" s="79" t="s">
        <v>221</v>
      </c>
      <c r="K57" s="79" t="s">
        <v>221</v>
      </c>
      <c r="L57" s="81" t="s">
        <v>220</v>
      </c>
      <c r="M57" s="79" t="s">
        <v>220</v>
      </c>
      <c r="N57" s="79" t="s">
        <v>220</v>
      </c>
      <c r="O57" s="79" t="s">
        <v>220</v>
      </c>
      <c r="P57" s="77" t="s">
        <v>220</v>
      </c>
      <c r="Q57" s="79" t="s">
        <v>221</v>
      </c>
      <c r="R57" s="79" t="s">
        <v>221</v>
      </c>
      <c r="S57" s="79" t="s">
        <v>221</v>
      </c>
      <c r="T57" s="79" t="s">
        <v>221</v>
      </c>
      <c r="U57" s="79" t="s">
        <v>221</v>
      </c>
    </row>
    <row r="58" spans="1:21" ht="15" customHeight="1" x14ac:dyDescent="0.2">
      <c r="A58" s="85" t="s">
        <v>136</v>
      </c>
      <c r="B58" s="81" t="s">
        <v>220</v>
      </c>
      <c r="C58" s="79" t="s">
        <v>220</v>
      </c>
      <c r="D58" s="79" t="s">
        <v>220</v>
      </c>
      <c r="E58" s="79" t="s">
        <v>220</v>
      </c>
      <c r="F58" s="77" t="s">
        <v>220</v>
      </c>
      <c r="G58" s="81" t="s">
        <v>220</v>
      </c>
      <c r="H58" s="79" t="s">
        <v>220</v>
      </c>
      <c r="I58" s="79" t="s">
        <v>220</v>
      </c>
      <c r="J58" s="79" t="s">
        <v>220</v>
      </c>
      <c r="K58" s="79" t="s">
        <v>220</v>
      </c>
      <c r="L58" s="81" t="s">
        <v>220</v>
      </c>
      <c r="M58" s="79" t="s">
        <v>220</v>
      </c>
      <c r="N58" s="79" t="s">
        <v>220</v>
      </c>
      <c r="O58" s="79" t="s">
        <v>220</v>
      </c>
      <c r="P58" s="77" t="s">
        <v>221</v>
      </c>
      <c r="Q58" s="81" t="s">
        <v>220</v>
      </c>
      <c r="R58" s="79" t="s">
        <v>220</v>
      </c>
      <c r="S58" s="79" t="s">
        <v>220</v>
      </c>
      <c r="T58" s="79" t="s">
        <v>220</v>
      </c>
      <c r="U58" s="79" t="s">
        <v>221</v>
      </c>
    </row>
    <row r="59" spans="1:21" ht="30" customHeight="1" x14ac:dyDescent="0.2">
      <c r="A59" s="8" t="s">
        <v>138</v>
      </c>
      <c r="B59" s="5" t="s">
        <v>220</v>
      </c>
      <c r="C59" s="6" t="s">
        <v>220</v>
      </c>
      <c r="D59" s="6" t="s">
        <v>220</v>
      </c>
      <c r="E59" s="6" t="s">
        <v>220</v>
      </c>
      <c r="F59" s="77" t="s">
        <v>220</v>
      </c>
      <c r="G59" s="11" t="s">
        <v>220</v>
      </c>
      <c r="H59" s="11" t="s">
        <v>220</v>
      </c>
      <c r="I59" s="11" t="s">
        <v>220</v>
      </c>
      <c r="J59" s="11" t="s">
        <v>220</v>
      </c>
      <c r="K59" s="77" t="s">
        <v>220</v>
      </c>
      <c r="L59" s="5" t="s">
        <v>220</v>
      </c>
      <c r="M59" s="6" t="s">
        <v>220</v>
      </c>
      <c r="N59" s="6" t="s">
        <v>220</v>
      </c>
      <c r="O59" s="6" t="s">
        <v>220</v>
      </c>
      <c r="P59" s="77" t="s">
        <v>220</v>
      </c>
      <c r="Q59" s="79" t="s">
        <v>221</v>
      </c>
      <c r="R59" s="79" t="s">
        <v>220</v>
      </c>
      <c r="S59" s="82" t="s">
        <v>223</v>
      </c>
      <c r="T59" s="80" t="s">
        <v>221</v>
      </c>
      <c r="U59" s="82" t="s">
        <v>224</v>
      </c>
    </row>
    <row r="60" spans="1:21" ht="15" customHeight="1" x14ac:dyDescent="0.2">
      <c r="A60" s="8" t="s">
        <v>143</v>
      </c>
      <c r="B60" s="5" t="s">
        <v>220</v>
      </c>
      <c r="C60" s="6" t="s">
        <v>220</v>
      </c>
      <c r="D60" s="6" t="s">
        <v>220</v>
      </c>
      <c r="E60" s="6" t="s">
        <v>220</v>
      </c>
      <c r="F60" s="77" t="s">
        <v>220</v>
      </c>
      <c r="G60" s="11" t="s">
        <v>220</v>
      </c>
      <c r="H60" s="11" t="s">
        <v>220</v>
      </c>
      <c r="I60" s="11" t="s">
        <v>220</v>
      </c>
      <c r="J60" s="11" t="s">
        <v>220</v>
      </c>
      <c r="K60" s="80" t="s">
        <v>220</v>
      </c>
      <c r="L60" s="5" t="s">
        <v>220</v>
      </c>
      <c r="M60" s="6" t="s">
        <v>220</v>
      </c>
      <c r="N60" s="6" t="s">
        <v>220</v>
      </c>
      <c r="O60" s="6" t="s">
        <v>220</v>
      </c>
      <c r="P60" s="77" t="s">
        <v>220</v>
      </c>
      <c r="Q60" s="79" t="s">
        <v>221</v>
      </c>
      <c r="R60" s="79" t="s">
        <v>221</v>
      </c>
      <c r="S60" s="79" t="s">
        <v>221</v>
      </c>
      <c r="T60" s="79" t="s">
        <v>221</v>
      </c>
      <c r="U60" s="79" t="s">
        <v>221</v>
      </c>
    </row>
    <row r="61" spans="1:21" ht="15" customHeight="1" x14ac:dyDescent="0.2">
      <c r="A61" s="8" t="s">
        <v>149</v>
      </c>
      <c r="B61" s="5" t="s">
        <v>220</v>
      </c>
      <c r="C61" s="6" t="s">
        <v>220</v>
      </c>
      <c r="D61" s="6" t="s">
        <v>220</v>
      </c>
      <c r="E61" s="6" t="s">
        <v>220</v>
      </c>
      <c r="F61" s="77" t="s">
        <v>220</v>
      </c>
      <c r="G61" s="11" t="s">
        <v>220</v>
      </c>
      <c r="H61" s="11" t="s">
        <v>220</v>
      </c>
      <c r="I61" s="11" t="s">
        <v>220</v>
      </c>
      <c r="J61" s="11" t="s">
        <v>220</v>
      </c>
      <c r="K61" s="80" t="s">
        <v>220</v>
      </c>
      <c r="L61" s="5" t="s">
        <v>220</v>
      </c>
      <c r="M61" s="6" t="s">
        <v>220</v>
      </c>
      <c r="N61" s="6" t="s">
        <v>220</v>
      </c>
      <c r="O61" s="6" t="s">
        <v>220</v>
      </c>
      <c r="P61" s="77" t="s">
        <v>220</v>
      </c>
      <c r="Q61" s="79" t="s">
        <v>221</v>
      </c>
      <c r="R61" s="79" t="s">
        <v>220</v>
      </c>
      <c r="S61" s="79" t="s">
        <v>220</v>
      </c>
      <c r="T61" s="79" t="s">
        <v>220</v>
      </c>
      <c r="U61" s="79" t="s">
        <v>220</v>
      </c>
    </row>
    <row r="62" spans="1:21" ht="15" customHeight="1" x14ac:dyDescent="0.2">
      <c r="A62" s="8" t="s">
        <v>151</v>
      </c>
      <c r="B62" s="5" t="s">
        <v>221</v>
      </c>
      <c r="C62" s="6" t="s">
        <v>220</v>
      </c>
      <c r="D62" s="6" t="s">
        <v>220</v>
      </c>
      <c r="E62" s="6" t="s">
        <v>220</v>
      </c>
      <c r="F62" s="77" t="s">
        <v>220</v>
      </c>
      <c r="G62" s="11" t="s">
        <v>221</v>
      </c>
      <c r="H62" s="11" t="s">
        <v>220</v>
      </c>
      <c r="I62" s="11" t="s">
        <v>220</v>
      </c>
      <c r="J62" s="11" t="s">
        <v>220</v>
      </c>
      <c r="K62" s="80" t="s">
        <v>220</v>
      </c>
      <c r="L62" s="5" t="s">
        <v>221</v>
      </c>
      <c r="M62" s="6" t="s">
        <v>220</v>
      </c>
      <c r="N62" s="6" t="s">
        <v>220</v>
      </c>
      <c r="O62" s="6" t="s">
        <v>220</v>
      </c>
      <c r="P62" s="77" t="s">
        <v>220</v>
      </c>
      <c r="Q62" s="79" t="s">
        <v>221</v>
      </c>
      <c r="R62" s="79" t="s">
        <v>220</v>
      </c>
      <c r="S62" s="79" t="s">
        <v>220</v>
      </c>
      <c r="T62" s="79" t="s">
        <v>220</v>
      </c>
      <c r="U62" s="79" t="s">
        <v>220</v>
      </c>
    </row>
    <row r="63" spans="1:21" ht="15" customHeight="1" x14ac:dyDescent="0.2">
      <c r="A63" s="8" t="s">
        <v>153</v>
      </c>
      <c r="B63" s="5" t="s">
        <v>221</v>
      </c>
      <c r="C63" s="6" t="s">
        <v>220</v>
      </c>
      <c r="D63" s="6" t="s">
        <v>220</v>
      </c>
      <c r="E63" s="6" t="s">
        <v>220</v>
      </c>
      <c r="F63" s="77" t="s">
        <v>220</v>
      </c>
      <c r="G63" s="11" t="s">
        <v>221</v>
      </c>
      <c r="H63" s="11" t="s">
        <v>220</v>
      </c>
      <c r="I63" s="11" t="s">
        <v>220</v>
      </c>
      <c r="J63" s="11" t="s">
        <v>220</v>
      </c>
      <c r="K63" s="80" t="s">
        <v>220</v>
      </c>
      <c r="L63" s="5" t="s">
        <v>221</v>
      </c>
      <c r="M63" s="6" t="s">
        <v>220</v>
      </c>
      <c r="N63" s="6" t="s">
        <v>220</v>
      </c>
      <c r="O63" s="6" t="s">
        <v>220</v>
      </c>
      <c r="P63" s="77" t="s">
        <v>220</v>
      </c>
      <c r="Q63" s="79" t="s">
        <v>221</v>
      </c>
      <c r="R63" s="79" t="s">
        <v>220</v>
      </c>
      <c r="S63" s="79" t="s">
        <v>220</v>
      </c>
      <c r="T63" s="79" t="s">
        <v>220</v>
      </c>
      <c r="U63" s="79" t="s">
        <v>220</v>
      </c>
    </row>
    <row r="64" spans="1:21" ht="15" customHeight="1" x14ac:dyDescent="0.2">
      <c r="A64" s="12" t="s">
        <v>155</v>
      </c>
      <c r="B64" s="5" t="s">
        <v>221</v>
      </c>
      <c r="C64" s="6" t="s">
        <v>221</v>
      </c>
      <c r="D64" s="69" t="s">
        <v>221</v>
      </c>
      <c r="E64" s="69" t="s">
        <v>221</v>
      </c>
      <c r="F64" s="78" t="s">
        <v>221</v>
      </c>
      <c r="G64" s="11" t="s">
        <v>221</v>
      </c>
      <c r="H64" s="11" t="s">
        <v>221</v>
      </c>
      <c r="I64" s="11" t="s">
        <v>221</v>
      </c>
      <c r="J64" s="11" t="s">
        <v>221</v>
      </c>
      <c r="K64" s="80" t="s">
        <v>221</v>
      </c>
      <c r="L64" s="5" t="s">
        <v>221</v>
      </c>
      <c r="M64" s="6" t="s">
        <v>221</v>
      </c>
      <c r="N64" s="6" t="s">
        <v>221</v>
      </c>
      <c r="O64" s="6" t="s">
        <v>221</v>
      </c>
      <c r="P64" s="77" t="s">
        <v>221</v>
      </c>
      <c r="Q64" s="79" t="s">
        <v>221</v>
      </c>
      <c r="R64" s="79" t="s">
        <v>221</v>
      </c>
      <c r="S64" s="79" t="s">
        <v>221</v>
      </c>
      <c r="T64" s="79" t="s">
        <v>221</v>
      </c>
      <c r="U64" s="79" t="s">
        <v>221</v>
      </c>
    </row>
    <row r="65" spans="1:21" ht="15" customHeight="1" x14ac:dyDescent="0.2">
      <c r="A65" s="13" t="s">
        <v>225</v>
      </c>
      <c r="B65" s="42">
        <f t="shared" ref="B65:R65" si="0">COUNTIF(B41:B64,"Y")</f>
        <v>6</v>
      </c>
      <c r="C65" s="43">
        <f t="shared" si="0"/>
        <v>4</v>
      </c>
      <c r="D65" s="70">
        <f t="shared" si="0"/>
        <v>4</v>
      </c>
      <c r="E65" s="70">
        <f t="shared" si="0"/>
        <v>4</v>
      </c>
      <c r="F65" s="44">
        <f t="shared" si="0"/>
        <v>4</v>
      </c>
      <c r="G65" s="15">
        <f t="shared" si="0"/>
        <v>11</v>
      </c>
      <c r="H65" s="15">
        <f t="shared" si="0"/>
        <v>9</v>
      </c>
      <c r="I65" s="16">
        <f t="shared" si="0"/>
        <v>8</v>
      </c>
      <c r="J65" s="16">
        <f t="shared" si="0"/>
        <v>8</v>
      </c>
      <c r="K65" s="16">
        <f t="shared" si="0"/>
        <v>8</v>
      </c>
      <c r="L65" s="42">
        <f t="shared" si="0"/>
        <v>7</v>
      </c>
      <c r="M65" s="43">
        <f t="shared" si="0"/>
        <v>5</v>
      </c>
      <c r="N65" s="70">
        <f t="shared" si="0"/>
        <v>5</v>
      </c>
      <c r="O65" s="70">
        <f t="shared" si="0"/>
        <v>5</v>
      </c>
      <c r="P65" s="44">
        <f t="shared" si="0"/>
        <v>6</v>
      </c>
      <c r="Q65" s="13">
        <f t="shared" si="0"/>
        <v>18</v>
      </c>
      <c r="R65" s="13">
        <f t="shared" si="0"/>
        <v>16</v>
      </c>
      <c r="S65" s="14">
        <f>COUNTIF(S41:S64,"Y")+2</f>
        <v>16</v>
      </c>
      <c r="T65" s="13">
        <f>COUNTIF(T41:T64,"Y")</f>
        <v>16</v>
      </c>
      <c r="U65" s="13">
        <f>COUNTIF(U41:U64,"Y")+2</f>
        <v>18</v>
      </c>
    </row>
    <row r="66" spans="1:21" ht="16.5" x14ac:dyDescent="0.2">
      <c r="A66" t="s">
        <v>161</v>
      </c>
    </row>
    <row r="67" spans="1:21" ht="16.5" x14ac:dyDescent="0.2">
      <c r="A67" t="s">
        <v>226</v>
      </c>
    </row>
    <row r="68" spans="1:21" ht="16.5" x14ac:dyDescent="0.2">
      <c r="A68" t="s">
        <v>227</v>
      </c>
    </row>
  </sheetData>
  <mergeCells count="2">
    <mergeCell ref="A37:I37"/>
    <mergeCell ref="A38:I38"/>
  </mergeCells>
  <pageMargins left="0.7" right="0.7" top="0.75" bottom="0.75" header="0.3" footer="0.3"/>
  <pageSetup paperSize="9" orientation="portrait" r:id="rId1"/>
  <ignoredErrors>
    <ignoredError sqref="S65" formula="1"/>
  </ignoredErrors>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3E3F99-2F54-48E4-9306-F8ADB57F0E2F}">
  <dimension ref="A1:F7"/>
  <sheetViews>
    <sheetView showGridLines="0" zoomScaleNormal="100" workbookViewId="0"/>
  </sheetViews>
  <sheetFormatPr defaultRowHeight="14.25" x14ac:dyDescent="0.2"/>
  <cols>
    <col min="1" max="1" width="25.625" customWidth="1"/>
    <col min="2" max="5" width="9.25" customWidth="1"/>
  </cols>
  <sheetData>
    <row r="1" spans="1:6" ht="25.35" customHeight="1" x14ac:dyDescent="0.2">
      <c r="A1" s="1" t="s">
        <v>22</v>
      </c>
    </row>
    <row r="2" spans="1:6" ht="30" customHeight="1" x14ac:dyDescent="0.2">
      <c r="A2" s="2" t="s">
        <v>228</v>
      </c>
    </row>
    <row r="3" spans="1:6" ht="18" customHeight="1" x14ac:dyDescent="0.2">
      <c r="A3" t="s">
        <v>229</v>
      </c>
      <c r="B3" t="s">
        <v>49</v>
      </c>
      <c r="C3" t="s">
        <v>50</v>
      </c>
      <c r="D3" t="s">
        <v>51</v>
      </c>
      <c r="E3" t="s">
        <v>52</v>
      </c>
      <c r="F3" t="s">
        <v>53</v>
      </c>
    </row>
    <row r="4" spans="1:6" ht="15" customHeight="1" x14ac:dyDescent="0.2">
      <c r="A4" t="s">
        <v>230</v>
      </c>
      <c r="B4">
        <v>6</v>
      </c>
      <c r="C4">
        <v>4</v>
      </c>
      <c r="D4">
        <v>4</v>
      </c>
      <c r="E4">
        <v>4</v>
      </c>
      <c r="F4">
        <v>4</v>
      </c>
    </row>
    <row r="5" spans="1:6" ht="15" customHeight="1" x14ac:dyDescent="0.2">
      <c r="A5" t="s">
        <v>231</v>
      </c>
      <c r="B5">
        <v>11</v>
      </c>
      <c r="C5">
        <v>9</v>
      </c>
      <c r="D5">
        <v>8</v>
      </c>
      <c r="E5">
        <v>8</v>
      </c>
      <c r="F5">
        <v>8</v>
      </c>
    </row>
    <row r="6" spans="1:6" ht="15" customHeight="1" x14ac:dyDescent="0.2">
      <c r="A6" t="s">
        <v>232</v>
      </c>
      <c r="B6">
        <v>7</v>
      </c>
      <c r="C6">
        <v>5</v>
      </c>
      <c r="D6">
        <v>5</v>
      </c>
      <c r="E6">
        <v>5</v>
      </c>
      <c r="F6">
        <v>6</v>
      </c>
    </row>
    <row r="7" spans="1:6" ht="15" customHeight="1" x14ac:dyDescent="0.2">
      <c r="A7" t="s">
        <v>233</v>
      </c>
      <c r="B7">
        <v>18</v>
      </c>
      <c r="C7">
        <v>16</v>
      </c>
      <c r="D7">
        <v>16</v>
      </c>
      <c r="E7">
        <v>16</v>
      </c>
      <c r="F7">
        <v>18</v>
      </c>
    </row>
  </sheetData>
  <phoneticPr fontId="20" type="noConversion"/>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542D1E-1FB0-4569-A8D1-512B73932E31}">
  <dimension ref="A1:B8"/>
  <sheetViews>
    <sheetView showGridLines="0" zoomScaleNormal="100" workbookViewId="0"/>
  </sheetViews>
  <sheetFormatPr defaultRowHeight="14.25" x14ac:dyDescent="0.2"/>
  <cols>
    <col min="1" max="1" width="20.625" customWidth="1"/>
    <col min="2" max="2" width="81.25" customWidth="1"/>
  </cols>
  <sheetData>
    <row r="1" spans="1:2" ht="26.25" x14ac:dyDescent="0.2">
      <c r="A1" s="19" t="s">
        <v>24</v>
      </c>
    </row>
    <row r="2" spans="1:2" s="20" customFormat="1" ht="18" customHeight="1" x14ac:dyDescent="0.2">
      <c r="A2" s="20" t="s">
        <v>234</v>
      </c>
    </row>
    <row r="3" spans="1:2" s="20" customFormat="1" ht="30" customHeight="1" x14ac:dyDescent="0.25">
      <c r="A3" s="27" t="s">
        <v>235</v>
      </c>
    </row>
    <row r="4" spans="1:2" ht="18" customHeight="1" x14ac:dyDescent="0.2">
      <c r="A4" t="s">
        <v>236</v>
      </c>
      <c r="B4" t="s">
        <v>237</v>
      </c>
    </row>
    <row r="5" spans="1:2" ht="120" customHeight="1" x14ac:dyDescent="0.2">
      <c r="A5" s="22" t="s">
        <v>238</v>
      </c>
      <c r="B5" s="23" t="s">
        <v>239</v>
      </c>
    </row>
    <row r="6" spans="1:2" ht="75.75" customHeight="1" x14ac:dyDescent="0.2">
      <c r="A6" s="37" t="s">
        <v>240</v>
      </c>
      <c r="B6" s="38" t="s">
        <v>241</v>
      </c>
    </row>
    <row r="7" spans="1:2" s="73" customFormat="1" ht="27.75" customHeight="1" x14ac:dyDescent="0.2">
      <c r="A7" s="86" t="s">
        <v>242</v>
      </c>
      <c r="B7" s="87" t="s">
        <v>243</v>
      </c>
    </row>
    <row r="8" spans="1:2" x14ac:dyDescent="0.2">
      <c r="A8" s="88" t="s">
        <v>244</v>
      </c>
      <c r="B8" s="87" t="s">
        <v>245</v>
      </c>
    </row>
  </sheetData>
  <pageMargins left="0.7" right="0.7" top="0.75" bottom="0.75" header="0.3" footer="0.3"/>
  <pageSetup paperSize="9" orientation="portrait"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83401E-4A7F-4DBF-9ADD-8B36B8D91F3D}">
  <dimension ref="A1:A3"/>
  <sheetViews>
    <sheetView showGridLines="0" zoomScaleNormal="100" workbookViewId="0"/>
  </sheetViews>
  <sheetFormatPr defaultRowHeight="14.25" x14ac:dyDescent="0.2"/>
  <cols>
    <col min="1" max="1" width="125.625" customWidth="1"/>
  </cols>
  <sheetData>
    <row r="1" spans="1:1" ht="26.25" x14ac:dyDescent="0.2">
      <c r="A1" s="1" t="s">
        <v>26</v>
      </c>
    </row>
    <row r="2" spans="1:1" ht="25.35" customHeight="1" x14ac:dyDescent="0.2">
      <c r="A2" s="30" t="s">
        <v>246</v>
      </c>
    </row>
    <row r="3" spans="1:1" ht="46.35" customHeight="1" x14ac:dyDescent="0.2">
      <c r="A3" s="31" t="s">
        <v>247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E9716E-43E2-4DDF-89BA-CCFC1557990E}">
  <dimension ref="A1:H6"/>
  <sheetViews>
    <sheetView showGridLines="0" zoomScaleNormal="100" workbookViewId="0"/>
  </sheetViews>
  <sheetFormatPr defaultRowHeight="14.25" x14ac:dyDescent="0.2"/>
  <cols>
    <col min="1" max="1" width="57.625" customWidth="1"/>
    <col min="2" max="6" width="15.625" customWidth="1"/>
    <col min="7" max="7" width="13.625" customWidth="1"/>
    <col min="8" max="8" width="14.5" customWidth="1"/>
  </cols>
  <sheetData>
    <row r="1" spans="1:8" ht="26.25" x14ac:dyDescent="0.2">
      <c r="A1" s="1" t="s">
        <v>29</v>
      </c>
      <c r="B1" s="1"/>
    </row>
    <row r="2" spans="1:8" s="20" customFormat="1" ht="30" customHeight="1" x14ac:dyDescent="0.25">
      <c r="A2" s="27" t="s">
        <v>248</v>
      </c>
      <c r="B2" s="27"/>
    </row>
    <row r="3" spans="1:8" ht="18" customHeight="1" x14ac:dyDescent="0.2">
      <c r="A3" s="45" t="s">
        <v>229</v>
      </c>
      <c r="B3" s="32" t="s">
        <v>249</v>
      </c>
      <c r="C3" s="18" t="s">
        <v>250</v>
      </c>
      <c r="D3" s="18" t="s">
        <v>251</v>
      </c>
      <c r="E3" s="32" t="s">
        <v>252</v>
      </c>
      <c r="F3" s="32" t="s">
        <v>253</v>
      </c>
      <c r="G3" s="32" t="s">
        <v>254</v>
      </c>
      <c r="H3" s="32" t="s">
        <v>288</v>
      </c>
    </row>
    <row r="4" spans="1:8" ht="15" customHeight="1" x14ac:dyDescent="0.2">
      <c r="A4" t="s">
        <v>255</v>
      </c>
      <c r="B4" s="33">
        <v>388</v>
      </c>
      <c r="C4">
        <v>390</v>
      </c>
      <c r="D4">
        <v>407</v>
      </c>
      <c r="E4" s="35">
        <v>420</v>
      </c>
      <c r="F4" s="35">
        <v>415</v>
      </c>
      <c r="G4" s="74">
        <v>423</v>
      </c>
      <c r="H4" s="74">
        <v>425</v>
      </c>
    </row>
    <row r="5" spans="1:8" ht="15" customHeight="1" x14ac:dyDescent="0.2">
      <c r="A5" t="s">
        <v>256</v>
      </c>
      <c r="B5" s="33">
        <v>487</v>
      </c>
      <c r="C5">
        <v>468</v>
      </c>
      <c r="D5">
        <v>406</v>
      </c>
      <c r="E5" s="35">
        <v>111</v>
      </c>
      <c r="F5" s="35">
        <v>79</v>
      </c>
      <c r="G5" s="74">
        <v>25</v>
      </c>
      <c r="H5" s="74">
        <v>25</v>
      </c>
    </row>
    <row r="6" spans="1:8" ht="15" customHeight="1" x14ac:dyDescent="0.2">
      <c r="A6" t="s">
        <v>257</v>
      </c>
      <c r="B6" s="34">
        <v>1.2551546391752577</v>
      </c>
      <c r="C6" s="24">
        <v>1.2</v>
      </c>
      <c r="D6" s="24">
        <v>0.99754299754299758</v>
      </c>
      <c r="E6" s="36">
        <v>0.26428571428571429</v>
      </c>
      <c r="F6" s="36">
        <v>0.19036144578313252</v>
      </c>
      <c r="G6" s="75">
        <v>5.8999999999999997E-2</v>
      </c>
      <c r="H6" s="75">
        <v>5.8999999999999997E-2</v>
      </c>
    </row>
  </sheetData>
  <phoneticPr fontId="20" type="noConversion"/>
  <pageMargins left="0.7" right="0.7" top="0.75" bottom="0.75" header="0.3" footer="0.3"/>
  <pageSetup paperSize="9" orientation="portrait"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2951C5-EA7A-4572-8A63-F3871760333F}">
  <dimension ref="A1:D10"/>
  <sheetViews>
    <sheetView showGridLines="0" workbookViewId="0"/>
  </sheetViews>
  <sheetFormatPr defaultColWidth="8.75" defaultRowHeight="14.25" x14ac:dyDescent="0.2"/>
  <cols>
    <col min="1" max="1" width="18.75" style="62" customWidth="1"/>
    <col min="2" max="2" width="84.5" style="62" customWidth="1"/>
    <col min="3" max="16384" width="8.75" style="62"/>
  </cols>
  <sheetData>
    <row r="1" spans="1:4" ht="26.85" customHeight="1" x14ac:dyDescent="0.4">
      <c r="A1" s="1" t="s">
        <v>31</v>
      </c>
      <c r="B1" s="55"/>
      <c r="C1" s="55"/>
      <c r="D1" s="55"/>
    </row>
    <row r="2" spans="1:4" ht="21.75" customHeight="1" x14ac:dyDescent="0.2">
      <c r="A2" s="98" t="s">
        <v>258</v>
      </c>
      <c r="B2" s="98"/>
    </row>
    <row r="3" spans="1:4" ht="23.25" customHeight="1" x14ac:dyDescent="0.25">
      <c r="A3" s="27" t="s">
        <v>259</v>
      </c>
      <c r="B3" s="56"/>
    </row>
    <row r="4" spans="1:4" ht="32.1" customHeight="1" x14ac:dyDescent="0.2">
      <c r="A4" t="s">
        <v>236</v>
      </c>
      <c r="B4" t="s">
        <v>237</v>
      </c>
    </row>
    <row r="5" spans="1:4" customFormat="1" ht="32.1" customHeight="1" x14ac:dyDescent="0.2">
      <c r="A5" s="76" t="s">
        <v>260</v>
      </c>
      <c r="B5" s="23" t="s">
        <v>261</v>
      </c>
    </row>
    <row r="6" spans="1:4" customFormat="1" ht="32.1" customHeight="1" x14ac:dyDescent="0.2">
      <c r="A6" s="76" t="s">
        <v>262</v>
      </c>
      <c r="B6" s="23" t="s">
        <v>263</v>
      </c>
    </row>
    <row r="7" spans="1:4" ht="37.5" customHeight="1" x14ac:dyDescent="0.2">
      <c r="A7" s="76" t="s">
        <v>264</v>
      </c>
      <c r="B7" s="23" t="s">
        <v>265</v>
      </c>
    </row>
    <row r="8" spans="1:4" ht="33.6" customHeight="1" x14ac:dyDescent="0.2">
      <c r="A8" s="101" t="s">
        <v>290</v>
      </c>
      <c r="B8" s="23" t="s">
        <v>289</v>
      </c>
    </row>
    <row r="9" spans="1:4" x14ac:dyDescent="0.2">
      <c r="A9" s="37"/>
      <c r="B9" s="23"/>
    </row>
    <row r="10" spans="1:4" x14ac:dyDescent="0.2">
      <c r="A10" s="65"/>
      <c r="B10" s="31"/>
    </row>
  </sheetData>
  <mergeCells count="1">
    <mergeCell ref="A2:B2"/>
  </mergeCells>
  <pageMargins left="0.7" right="0.7" top="0.75" bottom="0.75" header="0.3" footer="0.3"/>
  <pageSetup paperSize="9" orientation="portrait" r:id="rId1"/>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8E667D-69A4-464A-8721-8218B65CE4E5}">
  <dimension ref="A1:M25"/>
  <sheetViews>
    <sheetView showGridLines="0" workbookViewId="0"/>
  </sheetViews>
  <sheetFormatPr defaultColWidth="8.375" defaultRowHeight="14.25" x14ac:dyDescent="0.2"/>
  <cols>
    <col min="1" max="1" width="131" style="47" customWidth="1"/>
    <col min="2" max="9" width="19" style="47" customWidth="1"/>
    <col min="10" max="16384" width="8.375" style="47"/>
  </cols>
  <sheetData>
    <row r="1" spans="1:13" ht="26.25" x14ac:dyDescent="0.2">
      <c r="A1" s="63" t="s">
        <v>33</v>
      </c>
    </row>
    <row r="2" spans="1:13" ht="60" customHeight="1" x14ac:dyDescent="0.2">
      <c r="A2" s="57" t="s">
        <v>266</v>
      </c>
      <c r="B2" s="50"/>
      <c r="C2" s="50"/>
      <c r="D2" s="50"/>
      <c r="E2" s="50"/>
      <c r="F2" s="50"/>
      <c r="G2" s="50"/>
      <c r="H2" s="50"/>
      <c r="I2" s="50"/>
      <c r="J2" s="94"/>
      <c r="K2" s="94"/>
      <c r="L2" s="94"/>
    </row>
    <row r="3" spans="1:13" ht="50.1" customHeight="1" x14ac:dyDescent="0.2">
      <c r="A3" s="57" t="s">
        <v>267</v>
      </c>
      <c r="B3" s="50"/>
      <c r="C3" s="50"/>
      <c r="D3" s="50"/>
      <c r="E3" s="50"/>
      <c r="F3" s="50"/>
      <c r="G3" s="50"/>
      <c r="H3" s="50"/>
      <c r="I3" s="50"/>
      <c r="J3" s="94"/>
      <c r="K3" s="94"/>
      <c r="L3" s="94"/>
    </row>
    <row r="4" spans="1:13" ht="15.75" customHeight="1" x14ac:dyDescent="0.2">
      <c r="A4" s="64" t="s">
        <v>268</v>
      </c>
      <c r="B4" s="50"/>
      <c r="C4" s="50"/>
      <c r="D4" s="50"/>
      <c r="E4" s="50"/>
      <c r="F4" s="50"/>
      <c r="G4" s="50"/>
      <c r="H4" s="50"/>
      <c r="I4" s="50"/>
      <c r="J4" s="94"/>
      <c r="K4" s="94"/>
      <c r="L4" s="94"/>
    </row>
    <row r="5" spans="1:13" ht="27" customHeight="1" x14ac:dyDescent="0.2">
      <c r="A5" s="57" t="s">
        <v>269</v>
      </c>
      <c r="B5" s="50"/>
      <c r="C5" s="50"/>
      <c r="D5" s="50"/>
      <c r="E5" s="50"/>
      <c r="F5" s="50"/>
      <c r="G5" s="50"/>
      <c r="H5" s="50"/>
      <c r="I5" s="50"/>
      <c r="J5" s="94"/>
      <c r="K5" s="94"/>
      <c r="L5" s="94"/>
    </row>
    <row r="6" spans="1:13" ht="30" customHeight="1" x14ac:dyDescent="0.2">
      <c r="A6" s="52" t="s">
        <v>270</v>
      </c>
      <c r="B6" s="50"/>
      <c r="C6" s="50"/>
      <c r="D6" s="50"/>
      <c r="E6" s="50"/>
      <c r="F6" s="50"/>
      <c r="G6" s="50"/>
      <c r="H6" s="50"/>
      <c r="I6" s="50"/>
      <c r="J6" s="94"/>
      <c r="K6" s="94"/>
      <c r="L6" s="94"/>
    </row>
    <row r="7" spans="1:13" ht="37.5" customHeight="1" x14ac:dyDescent="0.2">
      <c r="A7" s="50" t="s">
        <v>271</v>
      </c>
      <c r="B7" s="50"/>
      <c r="C7" s="50"/>
      <c r="D7" s="50"/>
      <c r="E7" s="50"/>
      <c r="F7" s="50"/>
      <c r="G7" s="50"/>
      <c r="H7" s="50"/>
      <c r="I7" s="50"/>
      <c r="J7" s="94"/>
      <c r="K7" s="94"/>
      <c r="L7" s="94"/>
    </row>
    <row r="8" spans="1:13" ht="22.5" customHeight="1" x14ac:dyDescent="0.2">
      <c r="A8" s="50" t="s">
        <v>272</v>
      </c>
      <c r="B8" s="50"/>
      <c r="C8" s="50"/>
      <c r="D8" s="50"/>
      <c r="E8" s="50"/>
      <c r="F8" s="50"/>
      <c r="G8" s="50"/>
      <c r="H8" s="50"/>
      <c r="I8" s="50"/>
      <c r="J8" s="50"/>
      <c r="K8" s="50"/>
      <c r="L8" s="50"/>
    </row>
    <row r="9" spans="1:13" ht="22.5" customHeight="1" x14ac:dyDescent="0.2">
      <c r="A9" s="50" t="s">
        <v>273</v>
      </c>
      <c r="B9" s="50"/>
      <c r="C9" s="50"/>
      <c r="D9" s="50"/>
      <c r="E9" s="50"/>
      <c r="F9" s="50"/>
      <c r="G9" s="50"/>
      <c r="H9" s="50"/>
      <c r="I9" s="50"/>
      <c r="J9" s="50"/>
      <c r="K9" s="50"/>
      <c r="L9" s="50"/>
    </row>
    <row r="10" spans="1:13" ht="37.5" customHeight="1" x14ac:dyDescent="0.2">
      <c r="A10" s="50"/>
      <c r="B10" s="50"/>
      <c r="C10" s="50"/>
      <c r="D10" s="50"/>
      <c r="E10" s="50"/>
      <c r="F10" s="50"/>
      <c r="G10" s="50"/>
      <c r="H10" s="50"/>
      <c r="I10" s="50"/>
      <c r="J10" s="50"/>
      <c r="K10" s="50"/>
      <c r="L10" s="50"/>
    </row>
    <row r="11" spans="1:13" x14ac:dyDescent="0.2">
      <c r="B11" s="94"/>
      <c r="C11" s="94"/>
      <c r="D11" s="94"/>
      <c r="E11" s="94"/>
      <c r="F11" s="94"/>
      <c r="G11" s="94"/>
      <c r="H11" s="94"/>
      <c r="I11" s="94"/>
      <c r="J11" s="94"/>
      <c r="K11" s="94"/>
      <c r="L11" s="94"/>
    </row>
    <row r="12" spans="1:13" ht="15.75" x14ac:dyDescent="0.25">
      <c r="A12" s="51"/>
      <c r="B12" s="94"/>
      <c r="C12" s="94"/>
      <c r="D12" s="94"/>
      <c r="E12" s="94"/>
      <c r="F12" s="94"/>
      <c r="G12" s="94"/>
      <c r="H12" s="94"/>
      <c r="I12" s="94"/>
      <c r="J12" s="94"/>
      <c r="K12" s="94"/>
      <c r="L12" s="94"/>
    </row>
    <row r="13" spans="1:13" ht="29.85" customHeight="1" x14ac:dyDescent="0.2">
      <c r="A13" s="50"/>
      <c r="B13" s="50"/>
      <c r="C13" s="50"/>
      <c r="D13" s="50"/>
      <c r="E13" s="50"/>
      <c r="F13" s="50"/>
      <c r="G13" s="50"/>
      <c r="H13" s="50"/>
      <c r="I13" s="50"/>
      <c r="J13" s="50"/>
      <c r="K13" s="50"/>
      <c r="L13" s="50"/>
      <c r="M13" s="50"/>
    </row>
    <row r="15" spans="1:13" ht="29.25" customHeight="1" x14ac:dyDescent="0.2">
      <c r="A15" s="99"/>
      <c r="B15" s="99"/>
      <c r="C15" s="99"/>
      <c r="D15" s="99"/>
      <c r="E15" s="99"/>
      <c r="F15" s="99"/>
      <c r="G15" s="99"/>
      <c r="H15" s="99"/>
      <c r="I15" s="99"/>
      <c r="J15" s="99"/>
      <c r="K15" s="99"/>
      <c r="L15" s="99"/>
      <c r="M15" s="99"/>
    </row>
    <row r="16" spans="1:13" x14ac:dyDescent="0.2">
      <c r="A16" s="94"/>
      <c r="B16" s="94"/>
      <c r="C16" s="94"/>
      <c r="D16" s="94"/>
      <c r="E16" s="94"/>
      <c r="F16" s="94"/>
      <c r="G16" s="94"/>
      <c r="H16" s="94"/>
    </row>
    <row r="17" spans="1:13" ht="15" x14ac:dyDescent="0.2">
      <c r="A17" s="49"/>
    </row>
    <row r="19" spans="1:13" x14ac:dyDescent="0.2">
      <c r="A19" s="100"/>
      <c r="B19" s="100"/>
      <c r="C19" s="100"/>
      <c r="D19" s="100"/>
      <c r="E19" s="100"/>
      <c r="F19" s="100"/>
      <c r="G19" s="100"/>
      <c r="H19" s="100"/>
    </row>
    <row r="21" spans="1:13" x14ac:dyDescent="0.2">
      <c r="A21" s="48"/>
    </row>
    <row r="23" spans="1:13" x14ac:dyDescent="0.2">
      <c r="A23" s="99"/>
      <c r="B23" s="99"/>
      <c r="C23" s="99"/>
      <c r="D23" s="99"/>
      <c r="E23" s="99"/>
      <c r="F23" s="99"/>
      <c r="G23" s="99"/>
      <c r="H23" s="99"/>
      <c r="I23" s="99"/>
      <c r="J23" s="99"/>
      <c r="K23" s="99"/>
      <c r="L23" s="99"/>
      <c r="M23" s="99"/>
    </row>
    <row r="25" spans="1:13" x14ac:dyDescent="0.2">
      <c r="A25" s="48"/>
    </row>
  </sheetData>
  <mergeCells count="3">
    <mergeCell ref="A15:M15"/>
    <mergeCell ref="A19:H19"/>
    <mergeCell ref="A23:M23"/>
  </mergeCells>
  <hyperlinks>
    <hyperlink ref="A6" r:id="rId1" xr:uid="{924B1D45-5168-4F59-B5E1-5E5DF79B53D9}"/>
    <hyperlink ref="A4" r:id="rId2" xr:uid="{6A99BF3B-41AF-4CD2-BA51-419DFFEC57D1}"/>
  </hyperlinks>
  <pageMargins left="0.7" right="0.7" top="0.75" bottom="0.75" header="0.3" footer="0.3"/>
  <pageSetup paperSize="9" orientation="portrait"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D010261F054994E932308ADBDEBD0FC" ma:contentTypeVersion="23" ma:contentTypeDescription="Create a new document." ma:contentTypeScope="" ma:versionID="50445d499883451d4d8340809bfca10d">
  <xsd:schema xmlns:xsd="http://www.w3.org/2001/XMLSchema" xmlns:xs="http://www.w3.org/2001/XMLSchema" xmlns:p="http://schemas.microsoft.com/office/2006/metadata/properties" xmlns:ns2="abfad1d3-5ec7-49b6-b887-0dfc74677006" xmlns:ns3="d3baf7f9-4022-4b25-a706-e2615f1f01c2" xmlns:ns4="3e405583-359d-43b4-b273-0eaaf844b1bc" targetNamespace="http://schemas.microsoft.com/office/2006/metadata/properties" ma:root="true" ma:fieldsID="b88a0632b8ace359269339977561f3b3" ns2:_="" ns3:_="" ns4:_="">
    <xsd:import namespace="abfad1d3-5ec7-49b6-b887-0dfc74677006"/>
    <xsd:import namespace="d3baf7f9-4022-4b25-a706-e2615f1f01c2"/>
    <xsd:import namespace="3e405583-359d-43b4-b273-0eaaf844b1bc"/>
    <xsd:element name="properties">
      <xsd:complexType>
        <xsd:sequence>
          <xsd:element name="documentManagement">
            <xsd:complexType>
              <xsd:all>
                <xsd:element ref="ns2:MediaServiceFastMetadata" minOccurs="0"/>
                <xsd:element ref="ns2:MediaServiceMetadata" minOccurs="0"/>
                <xsd:element ref="ns2:MediaServiceDateTaken" minOccurs="0"/>
                <xsd:element ref="ns2:MediaServiceAutoTags" minOccurs="0"/>
                <xsd:element ref="ns2:MediaServiceOCR" minOccurs="0"/>
                <xsd:element ref="ns2:MediaServiceLocation"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element ref="ns4:TaxCatchAll" minOccurs="0"/>
                <xsd:element ref="ns2:MediaLengthInSeconds" minOccurs="0"/>
                <xsd:element ref="ns2:lcf76f155ced4ddcb4097134ff3c332f"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bfad1d3-5ec7-49b6-b887-0dfc74677006" elementFormDefault="qualified">
    <xsd:import namespace="http://schemas.microsoft.com/office/2006/documentManagement/types"/>
    <xsd:import namespace="http://schemas.microsoft.com/office/infopath/2007/PartnerControls"/>
    <xsd:element name="MediaServiceFastMetadata" ma:index="8" nillable="true" ma:displayName="MediaServiceFastMetadata" ma:hidden="true" ma:internalName="MediaServiceFastMetadata" ma:readOnly="true">
      <xsd:simpleType>
        <xsd:restriction base="dms:Note"/>
      </xsd:simpleType>
    </xsd:element>
    <xsd:element name="MediaServiceMetadata" ma:index="9" nillable="true" ma:displayName="MediaServiceMetadata" ma:hidden="true" ma:internalName="MediaService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Location" ma:index="13" nillable="true" ma:displayName="Location"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23" nillable="true" ma:displayName="Length (seconds)" ma:internalName="MediaLengthInSeconds" ma:readOnly="true">
      <xsd:simpleType>
        <xsd:restriction base="dms:Unknown"/>
      </xsd:simpleType>
    </xsd:element>
    <xsd:element name="lcf76f155ced4ddcb4097134ff3c332f" ma:index="25" nillable="true" ma:taxonomy="true" ma:internalName="lcf76f155ced4ddcb4097134ff3c332f" ma:taxonomyFieldName="MediaServiceImageTags" ma:displayName="Image Tags" ma:readOnly="false" ma:fieldId="{5cf76f15-5ced-4ddc-b409-7134ff3c332f}" ma:taxonomyMulti="true" ma:sspId="2ac42e1f-8393-410e-9ca5-f333132f5efe"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6"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3baf7f9-4022-4b25-a706-e2615f1f01c2"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e405583-359d-43b4-b273-0eaaf844b1bc"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63a5795c-6e30-49f0-b254-a4e087637fa8}" ma:internalName="TaxCatchAll" ma:showField="CatchAllData" ma:web="d3baf7f9-4022-4b25-a706-e2615f1f01c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ma:index="22"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3e405583-359d-43b4-b273-0eaaf844b1bc" xsi:nil="true"/>
    <lcf76f155ced4ddcb4097134ff3c332f xmlns="abfad1d3-5ec7-49b6-b887-0dfc74677006">
      <Terms xmlns="http://schemas.microsoft.com/office/infopath/2007/PartnerControls"/>
    </lcf76f155ced4ddcb4097134ff3c332f>
    <SharedWithUsers xmlns="d3baf7f9-4022-4b25-a706-e2615f1f01c2">
      <UserInfo>
        <DisplayName>Hannah Stokes</DisplayName>
        <AccountId>13</AccountId>
        <AccountType/>
      </UserInfo>
      <UserInfo>
        <DisplayName>Ed Cross</DisplayName>
        <AccountId>40</AccountId>
        <AccountType/>
      </UserInfo>
      <UserInfo>
        <DisplayName>Awsat Honnorat</DisplayName>
        <AccountId>10</AccountId>
        <AccountType/>
      </UserInfo>
      <UserInfo>
        <DisplayName>Matthew Davey</DisplayName>
        <AccountId>66</AccountId>
        <AccountType/>
      </UserInfo>
      <UserInfo>
        <DisplayName>Ruth Moss</DisplayName>
        <AccountId>67</AccountId>
        <AccountType/>
      </UserInfo>
      <UserInfo>
        <DisplayName>Joseph Tennant</DisplayName>
        <AccountId>68</AccountId>
        <AccountType/>
      </UserInfo>
    </SharedWithUsers>
  </documentManagement>
</p:properties>
</file>

<file path=customXml/item4.xml><?xml version="1.0" encoding="utf-8"?>
<?mso-contentType ?>
<SharedContentType xmlns="Microsoft.SharePoint.Taxonomy.ContentTypeSync" SourceId="2ac42e1f-8393-410e-9ca5-f333132f5efe" ContentTypeId="0x0101" PreviousValue="false"/>
</file>

<file path=customXml/itemProps1.xml><?xml version="1.0" encoding="utf-8"?>
<ds:datastoreItem xmlns:ds="http://schemas.openxmlformats.org/officeDocument/2006/customXml" ds:itemID="{0158740D-5DB1-41B9-977C-BD88EB06C974}"/>
</file>

<file path=customXml/itemProps2.xml><?xml version="1.0" encoding="utf-8"?>
<ds:datastoreItem xmlns:ds="http://schemas.openxmlformats.org/officeDocument/2006/customXml" ds:itemID="{B7C5A2EE-0AAD-451E-87E0-C0537EC90E1E}">
  <ds:schemaRefs>
    <ds:schemaRef ds:uri="http://schemas.microsoft.com/sharepoint/v3/contenttype/forms"/>
  </ds:schemaRefs>
</ds:datastoreItem>
</file>

<file path=customXml/itemProps3.xml><?xml version="1.0" encoding="utf-8"?>
<ds:datastoreItem xmlns:ds="http://schemas.openxmlformats.org/officeDocument/2006/customXml" ds:itemID="{AC62B0B8-F5CA-4CBA-AD63-A881E3F03AAC}">
  <ds:schemaRefs>
    <ds:schemaRef ds:uri="http://purl.org/dc/elements/1.1/"/>
    <ds:schemaRef ds:uri="http://schemas.microsoft.com/office/infopath/2007/PartnerControls"/>
    <ds:schemaRef ds:uri="fa27d8f6-ae94-4571-a5c7-f41374c677f7"/>
    <ds:schemaRef ds:uri="http://www.w3.org/XML/1998/namespace"/>
    <ds:schemaRef ds:uri="http://purl.org/dc/dcmitype/"/>
    <ds:schemaRef ds:uri="http://schemas.microsoft.com/office/2006/documentManagement/types"/>
    <ds:schemaRef ds:uri="http://schemas.microsoft.com/office/2006/metadata/properties"/>
    <ds:schemaRef ds:uri="http://purl.org/dc/terms/"/>
    <ds:schemaRef ds:uri="http://schemas.openxmlformats.org/package/2006/metadata/core-properties"/>
    <ds:schemaRef ds:uri="70d73947-873e-4f9d-8e2e-d4a14c41d3ac"/>
  </ds:schemaRefs>
</ds:datastoreItem>
</file>

<file path=customXml/itemProps4.xml><?xml version="1.0" encoding="utf-8"?>
<ds:datastoreItem xmlns:ds="http://schemas.openxmlformats.org/officeDocument/2006/customXml" ds:itemID="{477ED27E-0703-440E-B5CF-D4B6EBAD6E9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Cover_sheet</vt:lpstr>
      <vt:lpstr>KPM_11A_notes</vt:lpstr>
      <vt:lpstr>KPM_11A_notes_cont.</vt:lpstr>
      <vt:lpstr>KPM_11A_data</vt:lpstr>
      <vt:lpstr>KPM_11A_revisions</vt:lpstr>
      <vt:lpstr>KPM_11B_notes</vt:lpstr>
      <vt:lpstr>KPM_11B_data</vt:lpstr>
      <vt:lpstr>KPM_11B_revisions</vt:lpstr>
      <vt:lpstr>KPM_11C_notes</vt:lpstr>
      <vt:lpstr>KPM_11C_data</vt:lpstr>
      <vt:lpstr>KPM_11C_revisions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KPM  11</dc:title>
  <dc:subject/>
  <dc:creator>ofs@officeforstudents.org.uk</dc:creator>
  <cp:keywords/>
  <dc:description/>
  <cp:lastModifiedBy>Rebecca Wynn-Mackenzie</cp:lastModifiedBy>
  <cp:revision/>
  <dcterms:created xsi:type="dcterms:W3CDTF">2022-08-19T08:56:43Z</dcterms:created>
  <dcterms:modified xsi:type="dcterms:W3CDTF">2025-03-24T13:31:55Z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0x010100FD010261F054994E932308ADBDEBD0FC</vt:lpwstr>
  </property>
  <property fmtid="{D5CDD505-2E9C-101B-9397-08002B2CF9AE}" pid="3" name="RecordType">
    <vt:lpwstr/>
  </property>
  <property fmtid="{D5CDD505-2E9C-101B-9397-08002B2CF9AE}" pid="4" name="MediaServiceImageTags">
    <vt:lpwstr/>
  </property>
</Properties>
</file>